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oruk\Desktop\"/>
    </mc:Choice>
  </mc:AlternateContent>
  <bookViews>
    <workbookView xWindow="0" yWindow="0" windowWidth="19200" windowHeight="7032" tabRatio="500" firstSheet="2" activeTab="2"/>
  </bookViews>
  <sheets>
    <sheet name="ЧЕРНІВЕЦЬКИЙ ХЛІБОКОМБІНАТ" sheetId="2" r:id="rId1"/>
    <sheet name="Теремно" sheetId="3" r:id="rId2"/>
    <sheet name="ПЕРШИЙ СТОЛИЧНИЙ ХЛІБОЗАВОД" sheetId="4" r:id="rId3"/>
    <sheet name="Бердичівський хлібозавод" sheetId="5" r:id="rId4"/>
  </sheets>
  <definedNames>
    <definedName name="_xlnm._FilterDatabase" localSheetId="2">'ПЕРШИЙ СТОЛИЧНИЙ ХЛІБОЗАВОД'!#REF!</definedName>
    <definedName name="Excel_BuiltIn_Print_Area" localSheetId="3">'Бердичівський хлібозавод'!$A$1:$T$82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60" i="2" l="1"/>
  <c r="E77" i="5" l="1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AC9" i="5"/>
  <c r="AA9" i="5"/>
  <c r="V9" i="5"/>
  <c r="T9" i="5"/>
  <c r="Q9" i="5"/>
  <c r="N9" i="5"/>
  <c r="E9" i="5"/>
  <c r="S9" i="5" s="1"/>
  <c r="R9" i="5" l="1"/>
  <c r="F9" i="5"/>
  <c r="I9" i="5" s="1"/>
  <c r="K9" i="5"/>
  <c r="H9" i="5" l="1"/>
  <c r="G9" i="5"/>
</calcChain>
</file>

<file path=xl/sharedStrings.xml><?xml version="1.0" encoding="utf-8"?>
<sst xmlns="http://schemas.openxmlformats.org/spreadsheetml/2006/main" count="637" uniqueCount="504">
  <si>
    <t>П Р А Й С  -  Л И С Т</t>
  </si>
  <si>
    <t>Оптово-</t>
  </si>
  <si>
    <t>Назва  виробів</t>
  </si>
  <si>
    <t>відпускна</t>
  </si>
  <si>
    <t xml:space="preserve">ціна </t>
  </si>
  <si>
    <t xml:space="preserve"> грн</t>
  </si>
  <si>
    <t xml:space="preserve">ХЛІБ  </t>
  </si>
  <si>
    <t>БАТОНИ</t>
  </si>
  <si>
    <t>Хліб Орільський формовий 0.700</t>
  </si>
  <si>
    <t>Батон Звичайний в/г 0.500</t>
  </si>
  <si>
    <t>Хліб Орільський формовий в п/е пакеті 0.700</t>
  </si>
  <si>
    <t>Батон Звичайний упак в п/е пакет 0.500</t>
  </si>
  <si>
    <t>Хліб Орільський формовий різаний в п/е пакеті 0.700</t>
  </si>
  <si>
    <t>Батон Звичайний різ і упак. в п/е пакет 0.500</t>
  </si>
  <si>
    <t>Хліб Орільський  форм. уп.  (половинка) 0,350</t>
  </si>
  <si>
    <t>Батон Домашній 0,400</t>
  </si>
  <si>
    <t>Хліб Орільський подовий 0.600</t>
  </si>
  <si>
    <t>Хліб Орільський подов. різ упак. в п/е пакет 0.600</t>
  </si>
  <si>
    <t>БУЛОЧНІ ВИРОБИ</t>
  </si>
  <si>
    <t>Хліб Алчевський форм. різаний. упак. (половинка)0.340</t>
  </si>
  <si>
    <t>Бісквіт з родзинками 0.250</t>
  </si>
  <si>
    <t>Хліб Алчевський форм. упак. (половинка)0.340</t>
  </si>
  <si>
    <t>Булочка Веселка 0.350</t>
  </si>
  <si>
    <t>Хліб Алчевський формовий 0.680</t>
  </si>
  <si>
    <t>Булочка Вишенька 0.100</t>
  </si>
  <si>
    <t>Хліб Алчевський формовий в п/е пакеті 0.680</t>
  </si>
  <si>
    <t>Булочка Даринка 0,150</t>
  </si>
  <si>
    <t>Хліб Бородинський формовий 0.680</t>
  </si>
  <si>
    <t>Булочка для хот-дога 0,065</t>
  </si>
  <si>
    <t>Хліб Бородинський форм.різ.упак. в пл.(половинка) 0.340</t>
  </si>
  <si>
    <t>Булочка Європейська 0.100</t>
  </si>
  <si>
    <t>Хліб Бородинський форм.упак. в пл.(половинка) 0.340</t>
  </si>
  <si>
    <t>Булочка Сімейна (в упак 6шт.Х0,05кг)</t>
  </si>
  <si>
    <t>Хліб Бородинський формовий в п/е пакеті 0.680</t>
  </si>
  <si>
    <t>Булочка Кільце з кунжутом 0.100</t>
  </si>
  <si>
    <t>Хліб Бородинський формовий нарізаний в п/е пакеті 0.680</t>
  </si>
  <si>
    <t>Ватрушка Смачна 0,150</t>
  </si>
  <si>
    <t>Хліб Дністерський формовий 0.650</t>
  </si>
  <si>
    <t>Вироби здобні фігурні в/г 0.200</t>
  </si>
  <si>
    <t>Завиванець з повидлом 0.100</t>
  </si>
  <si>
    <t>Хліб Дністерський формовий в п/е пакеті 0.650</t>
  </si>
  <si>
    <t>Зірочка з повидлом 0,100</t>
  </si>
  <si>
    <t>Хліб Дністерський формовий різаний в п/е пакеті 0.650</t>
  </si>
  <si>
    <t>Кекс Екзотика з апельсиновими цукатами 0,100</t>
  </si>
  <si>
    <t>Хліб Домашній 0,700</t>
  </si>
  <si>
    <t>Кекс Медовий з вишнею 0.100  (в уп.6шт.)</t>
  </si>
  <si>
    <t>Кекс Родзинка 0.100  (в уп.6шт.)</t>
  </si>
  <si>
    <t>Хліб Запашний половинка різ упак. 0.600</t>
  </si>
  <si>
    <t>Хліб Кишинівський форм. 0,600</t>
  </si>
  <si>
    <t>Круасани з начинкою 0,075</t>
  </si>
  <si>
    <t>Хліб Прикарпатський (житньо-пшеничний)  подов. 0.650</t>
  </si>
  <si>
    <t>Маковик домашній 0.100</t>
  </si>
  <si>
    <t>Хліб Прикарпатський под нар.упак в п/е пакет 0.650</t>
  </si>
  <si>
    <t>Пиріг з яблуками 0,200</t>
  </si>
  <si>
    <t>Хліб Прикарпатський подов. упак. в п/е пакет 0.650</t>
  </si>
  <si>
    <t>Пиріжок з сосискою 0,130</t>
  </si>
  <si>
    <t>Хліб Родинний под уп. в п\е пак. 0,600</t>
  </si>
  <si>
    <t>Пиріжок Український 0,085 (в упак. 6шт.)</t>
  </si>
  <si>
    <t>Хліб Родинний под. 0,600</t>
  </si>
  <si>
    <t>Плетінка Українська в/г 0.400</t>
  </si>
  <si>
    <t>Хліб Родинний різ. под. уп в п\е пак. 0,600</t>
  </si>
  <si>
    <t>Плетінка Українська упакована в плівку в/г 0.400</t>
  </si>
  <si>
    <t>Сочник з сирковою начинкою 0.100 в уп. 5 шт.</t>
  </si>
  <si>
    <t>Хліб Солодовий покращений под. 0.600</t>
  </si>
  <si>
    <t>Хліб Солодовий покращений под. 0.300 уп. наріз.</t>
  </si>
  <si>
    <t>КАЛАЧІ</t>
  </si>
  <si>
    <t>Хліб тостовий упак. в п/е пакет 0.550</t>
  </si>
  <si>
    <t>Калач Дністерський в/г 0.500 уп.</t>
  </si>
  <si>
    <t>Хліб білий под із борошна в/г 0.600</t>
  </si>
  <si>
    <t>Калач Гуцульський упак.в плівку0.800</t>
  </si>
  <si>
    <t>Хлібчик з висівками подов 0.500</t>
  </si>
  <si>
    <t>Калач Гуцульський упак.в плівку 1.000</t>
  </si>
  <si>
    <t>Хліб Прянно-зерновий  упак.0,400</t>
  </si>
  <si>
    <t>Калач Шполянський упак.в плівку 1.800</t>
  </si>
  <si>
    <t>Хліб Житнє диво упак.  0,400</t>
  </si>
  <si>
    <t>Хліб Щедрість упакований  0,500</t>
  </si>
  <si>
    <t>СВЯТКОВА ПРОДУКЦІЯ</t>
  </si>
  <si>
    <t>Коровай Святковий ваговий</t>
  </si>
  <si>
    <t>Коровай Весільний ваговий</t>
  </si>
  <si>
    <t>КОНДИТЕРСЬКІ ВИРОБИ</t>
  </si>
  <si>
    <t>ДО ПОСТУ</t>
  </si>
  <si>
    <t>Тістечко Буковинський горіх в карт. уп. 0.500</t>
  </si>
  <si>
    <t>Тістечко Варшавське 0.075 в уп. 4 шт</t>
  </si>
  <si>
    <t>Тістечко Пісочне глазур. кондитерською глазурю з кремом0.08 в уп. 4 шт.</t>
  </si>
  <si>
    <t>Тістечко Трубочки заварні глазуровані 0.070  (в уп.4шт.)</t>
  </si>
  <si>
    <t>Булочка Ромашка 0,500</t>
  </si>
  <si>
    <t>Тістечко Рулет Особливий 0.100  (в уп.5шт.)</t>
  </si>
  <si>
    <t>Булочний дріб'язок 0.150</t>
  </si>
  <si>
    <t>Зефір біло-рожевий в тарі одноразовій 0.300</t>
  </si>
  <si>
    <t>Веселка Чернівецька (пісна) 0.350</t>
  </si>
  <si>
    <t>Мармелад Веселун в тарі одноразовій 0.500</t>
  </si>
  <si>
    <t>Веселка Чернівецька (пісна) упак. 0.350</t>
  </si>
  <si>
    <t>Тістечко Серденько уп 3шт Х 0,1кг в упак.</t>
  </si>
  <si>
    <t>Калач Буковинський 0.300</t>
  </si>
  <si>
    <t>Калач Буковинський уп в пл. 0.300</t>
  </si>
  <si>
    <t>Печиво Загадкове в бліст. упак 0,300</t>
  </si>
  <si>
    <t>ТОРТИ</t>
  </si>
  <si>
    <t>Печиво Макове в бліст. упак 0,300</t>
  </si>
  <si>
    <t>Торт Київський 1.000</t>
  </si>
  <si>
    <t>Печиво Чернівецька суміш в бліст. упак 0,300</t>
  </si>
  <si>
    <t>Торт Каприз 1.0 кг</t>
  </si>
  <si>
    <t>Торт Чорний принц 1.000</t>
  </si>
  <si>
    <t>Плетінка Чернівецька 0.400</t>
  </si>
  <si>
    <t>Торт Празький 1.000</t>
  </si>
  <si>
    <t>Плетінка Чернівецька упак. 0.400</t>
  </si>
  <si>
    <t>Торт Трюфель 1.000</t>
  </si>
  <si>
    <t>Пряники Львівські з маком уп в пакет 0.500</t>
  </si>
  <si>
    <t>Торт Кримська троянда 1.000</t>
  </si>
  <si>
    <t>Рулетик з вишнями 0.100</t>
  </si>
  <si>
    <t>Тістечко Листкове з повидлом 0.100 в уп. 5 шт.</t>
  </si>
  <si>
    <t>Торт Бісквітно-кремовий 1.000</t>
  </si>
  <si>
    <t>Тістечко Листкове з яблуками 0,100 в уп. 5 шт.</t>
  </si>
  <si>
    <t>Торт Бісквітно-кремовий наріз. 0,100</t>
  </si>
  <si>
    <t>Торт Каприз наріз. 0,100</t>
  </si>
  <si>
    <t>ПРЯНИКИ та ПЕЧИВО</t>
  </si>
  <si>
    <t>Торт Празький наріз. 0,100</t>
  </si>
  <si>
    <t>Пряники "З какао" уп в пакет 0.500</t>
  </si>
  <si>
    <t>Торт Трюфель наріз. 0,100</t>
  </si>
  <si>
    <t>ТОРТИ НА ЗАМОВЛЕННЯ</t>
  </si>
  <si>
    <t>Торт Празький замовний ваговий</t>
  </si>
  <si>
    <t>Пряник Святковий</t>
  </si>
  <si>
    <t>Торт Серденько замовний ваговий</t>
  </si>
  <si>
    <t>Пряник Буковинський сувенір 0,450</t>
  </si>
  <si>
    <t>Торт Пташине молоко замовний ваговий</t>
  </si>
  <si>
    <t>Торт Бісквітно-кремовий замовний ваговий</t>
  </si>
  <si>
    <t>ІНШІ   ВИРОБИ</t>
  </si>
  <si>
    <t>Торт Кримська троянда замовний ваговий</t>
  </si>
  <si>
    <t>Торт Трюфель замовний ваговий</t>
  </si>
  <si>
    <t>Торт Чорний принц замовний ваговий</t>
  </si>
  <si>
    <t>Торт Каприз замовний ваговий</t>
  </si>
  <si>
    <t>Сухар панірувальний 0.200</t>
  </si>
  <si>
    <t>Торт Каприз 0.6 кг</t>
  </si>
  <si>
    <t>Сушка ванільна, фасована 0,3 кг</t>
  </si>
  <si>
    <t>Торт Празький 0.600</t>
  </si>
  <si>
    <t>Сушка кукурудзяна, фасована 0,3 кг</t>
  </si>
  <si>
    <t>Торт Бісквітно-кремовий 0.600</t>
  </si>
  <si>
    <t>Сушка макова, фасована 0,3 кг</t>
  </si>
  <si>
    <r>
      <rPr>
        <b/>
        <i/>
        <sz val="12"/>
        <rFont val="Times New Roman"/>
        <family val="1"/>
        <charset val="204"/>
      </rPr>
      <t xml:space="preserve">              Прайс–лист</t>
    </r>
    <r>
      <rPr>
        <b/>
        <sz val="12"/>
        <rFont val="Times New Roman"/>
        <family val="1"/>
        <charset val="204"/>
      </rPr>
      <t xml:space="preserve">    ПрАТ "ТЕРЕМНО ХЛІБ"</t>
    </r>
    <r>
      <rPr>
        <b/>
        <i/>
        <sz val="12"/>
        <rFont val="Times New Roman"/>
        <family val="1"/>
        <charset val="204"/>
      </rPr>
      <t xml:space="preserve">     “22” березня 2019 р.</t>
    </r>
  </si>
  <si>
    <t>Україна,  43008, м. Луцьк, вул.Підгаєцька,13Б</t>
  </si>
  <si>
    <r>
      <rPr>
        <b/>
        <i/>
        <sz val="10"/>
        <rFont val="Times New Roman"/>
        <family val="1"/>
        <charset val="204"/>
      </rPr>
      <t xml:space="preserve">п/р </t>
    </r>
    <r>
      <rPr>
        <i/>
        <sz val="10"/>
        <rFont val="Times New Roman"/>
        <family val="1"/>
        <charset val="204"/>
      </rPr>
      <t>26006055402855</t>
    </r>
    <r>
      <rPr>
        <b/>
        <i/>
        <sz val="10"/>
        <rFont val="Times New Roman"/>
        <family val="1"/>
        <charset val="204"/>
      </rPr>
      <t xml:space="preserve">  ВГРУ ПАТ КБ «Приватбанк», МФО </t>
    </r>
    <r>
      <rPr>
        <i/>
        <sz val="10"/>
        <rFont val="Times New Roman"/>
        <family val="1"/>
        <charset val="204"/>
      </rPr>
      <t>303440</t>
    </r>
    <r>
      <rPr>
        <b/>
        <i/>
        <sz val="10"/>
        <rFont val="Times New Roman"/>
        <family val="1"/>
        <charset val="204"/>
      </rPr>
      <t>;</t>
    </r>
  </si>
  <si>
    <r>
      <rPr>
        <b/>
        <i/>
        <sz val="10"/>
        <rFont val="Times New Roman"/>
        <family val="1"/>
        <charset val="204"/>
      </rPr>
      <t>п/р</t>
    </r>
    <r>
      <rPr>
        <i/>
        <sz val="10"/>
        <rFont val="Times New Roman"/>
        <family val="1"/>
        <charset val="204"/>
      </rPr>
      <t xml:space="preserve"> 26007020403270 </t>
    </r>
    <r>
      <rPr>
        <b/>
        <i/>
        <sz val="10"/>
        <rFont val="Times New Roman"/>
        <family val="1"/>
        <charset val="204"/>
      </rPr>
      <t>ПАТ "КРЕДОБАНК</t>
    </r>
    <r>
      <rPr>
        <i/>
        <sz val="10"/>
        <rFont val="Times New Roman"/>
        <family val="1"/>
        <charset val="204"/>
      </rPr>
      <t>"(відділення площа Центральна</t>
    </r>
  </si>
  <si>
    <t>факс 25-13-32</t>
  </si>
  <si>
    <r>
      <rPr>
        <i/>
        <sz val="10"/>
        <rFont val="Times New Roman"/>
        <family val="1"/>
        <charset val="204"/>
      </rPr>
      <t xml:space="preserve">у м.Чернівці), </t>
    </r>
    <r>
      <rPr>
        <b/>
        <i/>
        <sz val="10"/>
        <rFont val="Times New Roman"/>
        <family val="1"/>
        <charset val="204"/>
      </rPr>
      <t>МФО</t>
    </r>
    <r>
      <rPr>
        <i/>
        <sz val="10"/>
        <rFont val="Times New Roman"/>
        <family val="1"/>
        <charset val="204"/>
      </rPr>
      <t xml:space="preserve"> 325365;</t>
    </r>
  </si>
  <si>
    <t>тел.(0332)78-09-09</t>
  </si>
  <si>
    <r>
      <rPr>
        <b/>
        <i/>
        <sz val="10"/>
        <rFont val="Times New Roman"/>
        <family val="1"/>
        <charset val="204"/>
      </rPr>
      <t>ЄДРПОУ</t>
    </r>
    <r>
      <rPr>
        <i/>
        <sz val="10"/>
        <rFont val="Times New Roman"/>
        <family val="1"/>
        <charset val="204"/>
      </rPr>
      <t xml:space="preserve"> 05509694, </t>
    </r>
    <r>
      <rPr>
        <b/>
        <i/>
        <sz val="10"/>
        <rFont val="Times New Roman"/>
        <family val="1"/>
        <charset val="204"/>
      </rPr>
      <t>індивідуальний податковий</t>
    </r>
    <r>
      <rPr>
        <i/>
        <sz val="10"/>
        <rFont val="Times New Roman"/>
        <family val="1"/>
        <charset val="204"/>
      </rPr>
      <t xml:space="preserve"> № 055096903177</t>
    </r>
  </si>
  <si>
    <t>моб.тел.: 050 438 49 01,</t>
  </si>
  <si>
    <r>
      <rPr>
        <b/>
        <i/>
        <sz val="10"/>
        <rFont val="Times New Roman"/>
        <family val="1"/>
        <charset val="204"/>
      </rPr>
      <t>Свідоцтво про реєстрацію платника ПДВ</t>
    </r>
    <r>
      <rPr>
        <i/>
        <sz val="10"/>
        <rFont val="Times New Roman"/>
        <family val="1"/>
        <charset val="204"/>
      </rPr>
      <t xml:space="preserve"> № 100346336</t>
    </r>
  </si>
  <si>
    <t>067 334 07 47</t>
  </si>
  <si>
    <t>№</t>
  </si>
  <si>
    <t>НАЙМЕНУВАННЯ</t>
  </si>
  <si>
    <t>Вид хліба</t>
  </si>
  <si>
    <t>Відпускні ціни (грн.) з ПДВ</t>
  </si>
  <si>
    <t>Штрих-коди</t>
  </si>
  <si>
    <t>ХЛІБНІ ВИРОБИ</t>
  </si>
  <si>
    <t>Хліб січовий, подовий, 0,700 кг</t>
  </si>
  <si>
    <t>(житньо-пшеничний)</t>
  </si>
  <si>
    <t>Хліб січовий, подовий, 0,700 кг (в упаковці)</t>
  </si>
  <si>
    <t>Хліб січовий, подовий, 0,700 кг (різаний)</t>
  </si>
  <si>
    <r>
      <rPr>
        <b/>
        <i/>
        <sz val="9"/>
        <rFont val="Times New Roman"/>
        <family val="1"/>
        <charset val="204"/>
      </rPr>
      <t xml:space="preserve">Хліб січовий, половинка, 0,350 кг                                </t>
    </r>
    <r>
      <rPr>
        <b/>
        <sz val="9"/>
        <rFont val="Times New Roman"/>
        <family val="1"/>
        <charset val="204"/>
      </rPr>
      <t xml:space="preserve">  НОВИНКА !!!</t>
    </r>
  </si>
  <si>
    <t xml:space="preserve">Хліб домашній (на заквасці) под., 0,600 кг </t>
  </si>
  <si>
    <t xml:space="preserve">Хліб домашній (на заквасці) под.,(в упаковці) 0,600 кг </t>
  </si>
  <si>
    <t>Хліб подільський пшеничний под., 0,700 кг</t>
  </si>
  <si>
    <t>(пшеничний)</t>
  </si>
  <si>
    <t>Хліб подільський пшеничний под., 0,700 кг (в упаковці)</t>
  </si>
  <si>
    <t>Хліб подільський пшеничний под., 0,700 кг (різаний)</t>
  </si>
  <si>
    <r>
      <rPr>
        <b/>
        <i/>
        <sz val="9"/>
        <rFont val="Times New Roman"/>
        <family val="1"/>
        <charset val="204"/>
      </rPr>
      <t xml:space="preserve">Хліб подільський пшеничний, половинка, 0,350 кг     </t>
    </r>
    <r>
      <rPr>
        <b/>
        <sz val="9"/>
        <rFont val="Times New Roman"/>
        <family val="1"/>
        <charset val="204"/>
      </rPr>
      <t>НОВИНКА !!!</t>
    </r>
  </si>
  <si>
    <t>Хліб пшеничний (новий), формовий, 0,600 кг</t>
  </si>
  <si>
    <t xml:space="preserve">Хліб любительський білий, под., 0,500 кг                                               </t>
  </si>
  <si>
    <t>Хліб родинний, 0,600 кг (різаний)</t>
  </si>
  <si>
    <t xml:space="preserve">Хліб “Здоров’я”, под., 0,500 кг </t>
  </si>
  <si>
    <r>
      <rPr>
        <b/>
        <i/>
        <sz val="9"/>
        <rFont val="Times New Roman"/>
        <family val="1"/>
        <charset val="204"/>
      </rPr>
      <t xml:space="preserve">Хліб "Тостовий" половинка, 0,400 кг                       </t>
    </r>
    <r>
      <rPr>
        <b/>
        <sz val="9"/>
        <rFont val="Times New Roman"/>
        <family val="1"/>
        <charset val="204"/>
      </rPr>
      <t xml:space="preserve">  НОВИНКА !!!</t>
    </r>
  </si>
  <si>
    <t>Хліб заварний теремнівський , форм., 0,700 кг</t>
  </si>
  <si>
    <t>(заварний)</t>
  </si>
  <si>
    <t>Хліб заварний теремнівський , форм., 0,500 кг</t>
  </si>
  <si>
    <r>
      <rPr>
        <i/>
        <sz val="9"/>
        <rFont val="Times New Roman"/>
        <family val="1"/>
        <charset val="204"/>
      </rPr>
      <t xml:space="preserve">Хліб пряно-зерновий, формовий, 0,400 кг                    </t>
    </r>
    <r>
      <rPr>
        <b/>
        <i/>
        <sz val="9"/>
        <rFont val="Times New Roman"/>
        <family val="1"/>
        <charset val="204"/>
      </rPr>
      <t>бездріжджовий</t>
    </r>
  </si>
  <si>
    <t xml:space="preserve">Хліб "Юріївський" заварний,под., 1,0 кг </t>
  </si>
  <si>
    <t>Хліб "Юріївський" заварний нарізаний скибками,под.,0,500 кг</t>
  </si>
  <si>
    <t xml:space="preserve">Хліб "Житнє диво", формовий, 0,400 кг </t>
  </si>
  <si>
    <t>Хліб "Заварний з журавлиною "  половинка , под.,0,300 кг</t>
  </si>
  <si>
    <t xml:space="preserve">                      (заварний)</t>
  </si>
  <si>
    <t xml:space="preserve">Хлібці "Фінські" (житні), 0,320 кг (4 шт. по 0,08 кг)   </t>
  </si>
  <si>
    <r>
      <rPr>
        <b/>
        <i/>
        <sz val="9"/>
        <rFont val="Times New Roman"/>
        <family val="1"/>
        <charset val="204"/>
      </rPr>
      <t xml:space="preserve">Хлібці Шведські, 0,320 кг (4 шт. по 0,08 кг)               </t>
    </r>
    <r>
      <rPr>
        <b/>
        <sz val="9"/>
        <rFont val="Times New Roman"/>
        <family val="1"/>
        <charset val="204"/>
      </rPr>
      <t>НОВИНКА !!!</t>
    </r>
  </si>
  <si>
    <t>Лаваш Вірменський, 0,210 кг</t>
  </si>
  <si>
    <t>Лаваш Класичний, 0,300 кг</t>
  </si>
  <si>
    <t xml:space="preserve">БАТОНИ </t>
  </si>
  <si>
    <t>Батон «Файний», в/г, 0,500 кг</t>
  </si>
  <si>
    <t>Батон «Файний», в/г, 0,500 кг (в упаковці)</t>
  </si>
  <si>
    <t>Батон «Файний», в/г, 0,500 кг (різаний)</t>
  </si>
  <si>
    <t>Батон «Файний», половинка, різаний, в/г, 0,250 кг</t>
  </si>
  <si>
    <t xml:space="preserve">         НОВИНКА !!!</t>
  </si>
  <si>
    <t>Батони дорожні, в/с, 0,400 кг</t>
  </si>
  <si>
    <t>Батон Запашний, в/c ,0,400 кг</t>
  </si>
  <si>
    <t>Здоба плетена, в/c, 0,700 кг</t>
  </si>
  <si>
    <t>Булка дніпропетровська, в/c, 0,500 кг</t>
  </si>
  <si>
    <t>Плетінка  українська, в/c, 0,500 кг</t>
  </si>
  <si>
    <t>Плетінка  теремнівська, в/c, 0,350 кг</t>
  </si>
  <si>
    <t>Булочка "Веснянка", в/с, 0,500 кг</t>
  </si>
  <si>
    <t>на поминальну</t>
  </si>
  <si>
    <t>Булка "Севастопольська", в/c, 0,400 кг</t>
  </si>
  <si>
    <t>Маковик домашній, в/c, 0,400 кг</t>
  </si>
  <si>
    <t>Маковик домашній, в/c, 0,100 кг</t>
  </si>
  <si>
    <t>Завиванець з повидлом, в/c, 0,400 кг</t>
  </si>
  <si>
    <t>Завиванець з повидлом, в/c, 0,100 кг</t>
  </si>
  <si>
    <t xml:space="preserve">Рулет яблучний, в/с, 0,300 кг </t>
  </si>
  <si>
    <t>Плюшка волинська, в/c, 0,200 кг</t>
  </si>
  <si>
    <t>Булочка здобна, в/с, 0,200 кг (2 шт. по 0,1 кг)</t>
  </si>
  <si>
    <t>Булочка "Житнє диво", 0,300 кг (4 шт. по 0,075 кг)</t>
  </si>
  <si>
    <t xml:space="preserve"> НОВИНКА !!!</t>
  </si>
  <si>
    <t>Булка пісна "Рулетики з вишнями", в/с, 0,100 кг</t>
  </si>
  <si>
    <t>Булочка "Вишенька", в/с, 0,100 кг</t>
  </si>
  <si>
    <t>Булочка "Яблучко", в/с, 0,100 кг</t>
  </si>
  <si>
    <t>Булочка "Чорничка", в/с, 0,100 кг</t>
  </si>
  <si>
    <t>Булочка «Ласунка» з повидлом, в/с, 0,100 кг</t>
  </si>
  <si>
    <t>Булочка "Ласунка" з сиром, в/г, 0,100 кг</t>
  </si>
  <si>
    <t>Булочка «Сезам», в/г, 0,050 кг</t>
  </si>
  <si>
    <t>Булочка для гамбургера, в/c, 0,075 кг</t>
  </si>
  <si>
    <t>Рогалик смачний, в/c, 0,100 кг</t>
  </si>
  <si>
    <t>Cлойка теремнівська з сиром, в/c, 0,100 кг</t>
  </si>
  <si>
    <t>КРУАСАНИ</t>
  </si>
  <si>
    <t>Круасани з начинкою “Абрикос”, в/c, 0,100 кг</t>
  </si>
  <si>
    <t xml:space="preserve">Круасани з начинкою “Полуниця”, в/c, 0,100 кг </t>
  </si>
  <si>
    <t>Круасани з начинкою “Малина”, в/c, 0,100 кг</t>
  </si>
  <si>
    <t>Круасани з начинкою “Вишня”, в/c, 0,100 кг</t>
  </si>
  <si>
    <t>Круасани з начинкою “Шоколад”, в/c, 0,100 кг</t>
  </si>
  <si>
    <t>Круасани з начинкою “Згущене молоко”, в/c, 0,100 кг</t>
  </si>
  <si>
    <t>Круасан з начинкою зі смаком “Іриски”, 0,070 кг</t>
  </si>
  <si>
    <t>НОВИНКА !!!</t>
  </si>
  <si>
    <t>Круасан з начинкою зі смаком абрикосу, 0,070 кг</t>
  </si>
  <si>
    <t>Круасан з начинкою зі смаком шоколаду, 0,070 кг</t>
  </si>
  <si>
    <t>СУШКИ</t>
  </si>
  <si>
    <t>Сушки ванільні, 0,300 кг</t>
  </si>
  <si>
    <t>Сушки макові, 0,300 кг</t>
  </si>
  <si>
    <t>Сушки кукурудзяні, 0,300 кг</t>
  </si>
  <si>
    <t>СУХАРІ</t>
  </si>
  <si>
    <t>Сухарі здобні з родзинками фас., 0,200 кг</t>
  </si>
  <si>
    <t>Сухарі панірувальні фас.,  0,200 кг</t>
  </si>
  <si>
    <t>Сухарі панірувальні ваг., 1,00 кг</t>
  </si>
  <si>
    <t xml:space="preserve">Зефір «Ванільний», 0,240 кг                                                                          </t>
  </si>
  <si>
    <t xml:space="preserve">        </t>
  </si>
  <si>
    <t xml:space="preserve">Зефір «Чорничний», 0,240 кг                                                </t>
  </si>
  <si>
    <t xml:space="preserve">Зефір «Ванільний», 0,5 кг (за коробку)                                                                         </t>
  </si>
  <si>
    <t xml:space="preserve">           </t>
  </si>
  <si>
    <t xml:space="preserve">Зефір «Чорничний», 0,5 кг (за коробку)                                                </t>
  </si>
  <si>
    <t xml:space="preserve">          </t>
  </si>
  <si>
    <t>Печиво «Вушка», 1,0 кг</t>
  </si>
  <si>
    <t>Печиво «Вушка», 1,7 кг (за коробку)</t>
  </si>
  <si>
    <t>Печиво «Вушка», 0,3 кг (за коробку)</t>
  </si>
  <si>
    <t xml:space="preserve">Печиво «Вушка», фас., 0,500 кг (за коробку) </t>
  </si>
  <si>
    <t xml:space="preserve">Печиво «Вушка», фас., 0,240 кг (за кульок)                                                  </t>
  </si>
  <si>
    <t>Печиво «Палички цукрові», 0,6 кг (за коробку)</t>
  </si>
  <si>
    <t>Печиво «Палички цукрові», фас., 0,240 кг</t>
  </si>
  <si>
    <t>Печиво "Вівсяне з повидлом", 1,0 кг</t>
  </si>
  <si>
    <t>Печиво "Вівсяне з повидлом", 0,3 кг (за коробку)</t>
  </si>
  <si>
    <t>Печиво "Вівсяне з повидлом", 2,5 кг (за коробку)</t>
  </si>
  <si>
    <t>Печиво "Вівсянчики", 0,500 кг (за упаковку)</t>
  </si>
  <si>
    <t>Кекс «Родзинка», 0,075 кг</t>
  </si>
  <si>
    <t>Кекс «Родзинка», 0,225 кг (3 шт по 0,075 кг)</t>
  </si>
  <si>
    <t>Кекс «Цитрусовий», 0,075 кг</t>
  </si>
  <si>
    <t>Кекс «Цитрусовий», 0,225 кг (3 шт по 0,075 кг)</t>
  </si>
  <si>
    <t>Кекс «Пломбір», 0,075 кг</t>
  </si>
  <si>
    <t>Кекс «Пломбір», 0,225 кг (3 шт по 0,075 кг)</t>
  </si>
  <si>
    <t>Набір мафінів, 0,320 кг (4 шт. по 0,080 кг)</t>
  </si>
  <si>
    <t>Пряник "Луцький сувенір", 0,350 кг</t>
  </si>
  <si>
    <t xml:space="preserve">Пряник "Волинський сувенір", 0,350 кг  </t>
  </si>
  <si>
    <t>Тістечко "Пісочне кільце", 0,060 кг</t>
  </si>
  <si>
    <t>Тістечко "Пісочне кільце" з повидлом, 0,075 кг</t>
  </si>
  <si>
    <t>Тістечко "Заварні з помадкою", 0,210 кг (3 шт по 0,070 кг)</t>
  </si>
  <si>
    <t>Тістечко "Заварне з помадкою",  0,070 кг</t>
  </si>
  <si>
    <t>Тістечка "Заварні з сирним кремом", 0,210 кг (3 шт по 0,070 кг)</t>
  </si>
  <si>
    <t>Тістечко "Заварне з сирним кремом",  0,070 кг</t>
  </si>
  <si>
    <t>Тістечко "Картопля", 0,360 кг (4 шт. по 0,090 кг)</t>
  </si>
  <si>
    <t>Тістечко "Картопля", 0,090 кг</t>
  </si>
  <si>
    <t>Тістечко "Арахісове", 0,180 кг (6 шт. по 0,030 кг)</t>
  </si>
  <si>
    <t>Тістечко "Арахісове", 0,030 кг</t>
  </si>
  <si>
    <t>Тістечко "Кокосове", 0,180 кг (6 шт. по 0,030 кг)</t>
  </si>
  <si>
    <t>Тістечко "Кокосове", 0,030 кг</t>
  </si>
  <si>
    <t>Пряник "Подарунковий", 0,100 кг</t>
  </si>
  <si>
    <t>Тістечко "Празьке", 0,100 кг</t>
  </si>
  <si>
    <t>Тістечко "Празьке", 0,200 кг</t>
  </si>
  <si>
    <t>Тістечко "Дівочі примхи", 0,100 кг</t>
  </si>
  <si>
    <t>Тістечко "Дівочі примхи", 0,200 кг</t>
  </si>
  <si>
    <t>Тістечко "Медове", 0,100 кг</t>
  </si>
  <si>
    <t>Тістечко "Медове", 0,200 кг</t>
  </si>
  <si>
    <t>Тістечко "Наполеон", 0,100 кг</t>
  </si>
  <si>
    <t>Тістечко "Наполеон", 0,200 кг</t>
  </si>
  <si>
    <t>Торт "Дівочі примхи", 1,0 кг</t>
  </si>
  <si>
    <t>Торт "Дівочі примхи", 0,5 кг</t>
  </si>
  <si>
    <t>Торт "Дівочі примхи", ваговий</t>
  </si>
  <si>
    <t>Торт "Празький", 1,0 кг</t>
  </si>
  <si>
    <t>Торт "Празький", 0,5 кг</t>
  </si>
  <si>
    <t>Торт "Празький", ваговий</t>
  </si>
  <si>
    <t>Торт "Медовий", 1,0 кг</t>
  </si>
  <si>
    <t>Торт "Медовий", 0,5 кг</t>
  </si>
  <si>
    <t>Торт "Медовий", ваговий</t>
  </si>
  <si>
    <t>Торт "Наполеон", 1,0 кг</t>
  </si>
  <si>
    <t>Торт "Наполеон", 0,5 кг</t>
  </si>
  <si>
    <t>Торт "Трюфель", 1,0 кг</t>
  </si>
  <si>
    <t>Тістечко "Трюфель", 0,100 кг</t>
  </si>
  <si>
    <t>Торт "Арахісовий", 0,8 кг</t>
  </si>
  <si>
    <t xml:space="preserve">       НОВИНКА !!!</t>
  </si>
  <si>
    <t>Торт "Карамелька", 0,8 кг</t>
  </si>
  <si>
    <t>Торт "Апельсиновий рай", 0,8 кг</t>
  </si>
  <si>
    <t>Торт "Марі Мален", 0,8 кг</t>
  </si>
  <si>
    <t>Торт "Наполеон", 0,8 кг</t>
  </si>
  <si>
    <t>Торт "Чорний ліс", 0,8 кг</t>
  </si>
  <si>
    <t>Торт "Шоколадно-банановий", 0,8 кг</t>
  </si>
  <si>
    <t xml:space="preserve"> ТОВ "ПЕРШИЙ СТОЛИЧНИЙ ХЛІБОЗАВОД"</t>
  </si>
  <si>
    <t xml:space="preserve">Тел.  для замовлення продукції: </t>
  </si>
  <si>
    <t>044-228-40-48</t>
  </si>
  <si>
    <t>044-228-48-40</t>
  </si>
  <si>
    <t>067-223-44-47</t>
  </si>
  <si>
    <t>067-242-71-94</t>
  </si>
  <si>
    <t>067-448-45-77</t>
  </si>
  <si>
    <t>073-242-71-94</t>
  </si>
  <si>
    <t>095-278-44-47</t>
  </si>
  <si>
    <t xml:space="preserve">e-mail для замовлення        </t>
  </si>
  <si>
    <t xml:space="preserve"> zakazpsx@ukr.net</t>
  </si>
  <si>
    <t>№ п/п</t>
  </si>
  <si>
    <t>Повна назва товару</t>
  </si>
  <si>
    <t>Вага нетто 1 шт, кг</t>
  </si>
  <si>
    <t>Ціна за 1 шт без ПДВ</t>
  </si>
  <si>
    <t>Ціна за 1 шт з ПДВ</t>
  </si>
  <si>
    <t>EAN</t>
  </si>
  <si>
    <t>Кількість шт. на лотку</t>
  </si>
  <si>
    <t>Термін реалізації, годин</t>
  </si>
  <si>
    <t>Умови зберігання (температурний режим)</t>
  </si>
  <si>
    <t>Хліб із житнього борошна та суміші</t>
  </si>
  <si>
    <t>Хліб Український новий подовий</t>
  </si>
  <si>
    <t>--------</t>
  </si>
  <si>
    <t>не менше 4⁰С</t>
  </si>
  <si>
    <t>Хліб Український новий подовий в упаковці</t>
  </si>
  <si>
    <t>Хліб Український новий подовий нар. в уп.</t>
  </si>
  <si>
    <t>Хліб Український новий подовий нар. в уп.половинка</t>
  </si>
  <si>
    <t xml:space="preserve">Хліб із пшеничного борошна </t>
  </si>
  <si>
    <t>Хліб Родинний</t>
  </si>
  <si>
    <t>-------</t>
  </si>
  <si>
    <t>Хліб Родинний нар. в упаковці</t>
  </si>
  <si>
    <t>Хліб Родинний розрізаний навпіл нар.скибками в уп.</t>
  </si>
  <si>
    <t>Хліб "Для тостів" нар. в упак.</t>
  </si>
  <si>
    <t>не менше 6⁰С</t>
  </si>
  <si>
    <t>Хліб "Висівковий тост" нар. в уп.</t>
  </si>
  <si>
    <t>Хліб "Здоров'я"  в упак.</t>
  </si>
  <si>
    <t>Хлібці "Фітнес-Мікс Бездріжджові" нар. скиб в упак.</t>
  </si>
  <si>
    <t>Міні-багет "Фітнес-мікс" (в уп. 2 шт по 0,125кг)</t>
  </si>
  <si>
    <t xml:space="preserve">Хліб "Солодовий тост" нар. в уп. </t>
  </si>
  <si>
    <t>Булочні  вироби</t>
  </si>
  <si>
    <t>Батон Нива в/с</t>
  </si>
  <si>
    <t>-</t>
  </si>
  <si>
    <t>Батон Нива в/с в упаковці</t>
  </si>
  <si>
    <t>Батон Нива в/с нар. в уп.</t>
  </si>
  <si>
    <t xml:space="preserve">Батон Нива в/с нар. в уп. половинка </t>
  </si>
  <si>
    <t>Булочка бутербродна "Гамбургер к кунжутом" (6 шт в уп)</t>
  </si>
  <si>
    <t>Булочка "Дитяча" в уп.</t>
  </si>
  <si>
    <t>Булочка "Столична" (в упаковці по 15 шт.)</t>
  </si>
  <si>
    <t>---</t>
  </si>
  <si>
    <t>Булочка "Столична" (в упаковці по 5 шт.)</t>
  </si>
  <si>
    <t>Булочка "Смачненька" по 3 шт. в упаковці</t>
  </si>
  <si>
    <t xml:space="preserve">Рогалики "Закарпатські" з кунжутом по 2 шт. в упаковці </t>
  </si>
  <si>
    <t xml:space="preserve">Рогалики "Закарпатські" з кунжутом по 4 шт. в упаковці </t>
  </si>
  <si>
    <t xml:space="preserve">Заварні житньо-пшеничні хліба </t>
  </si>
  <si>
    <t>Хліб "Юріївський" заварний</t>
  </si>
  <si>
    <t>-----------</t>
  </si>
  <si>
    <t>Хліб "Юріївський" заварний в упаковці</t>
  </si>
  <si>
    <t>Хліб "Юріївський" заварний  нар. в уп.половинка</t>
  </si>
  <si>
    <t xml:space="preserve">Хліб "Бородінський" </t>
  </si>
  <si>
    <t>-----</t>
  </si>
  <si>
    <t>Хліб "Бородінський" в упак. нарізн.</t>
  </si>
  <si>
    <t>Булочка"Житнє Диво" (в упак. 3 шт по 0.1 кг)</t>
  </si>
  <si>
    <t>Хліб "Житнє Диво"  в упак.</t>
  </si>
  <si>
    <t>5діб</t>
  </si>
  <si>
    <t>Хліб "Щедрий"  в упак.</t>
  </si>
  <si>
    <t>Хліб "Щедрий" розріз. навпіл в упак.</t>
  </si>
  <si>
    <t>Хліб Зерновий Столичний в упаковці</t>
  </si>
  <si>
    <t>Хліб "Заварний з журавлиною" розріз. навпіл нар. в уп.</t>
  </si>
  <si>
    <t>Хліб "Заварний з медом" в упаковці</t>
  </si>
  <si>
    <t xml:space="preserve">Хліб "Ризький" </t>
  </si>
  <si>
    <t>------</t>
  </si>
  <si>
    <t>Хліб "Ризький" розр. навпіл .нар. упак.</t>
  </si>
  <si>
    <t>Хліб  "Житній тост" , нар. в уп.</t>
  </si>
  <si>
    <t>Хліб "Пряно-зерновий" упак.</t>
  </si>
  <si>
    <t>Хліб "Волховський"упак. розр. навп. наріз. Скибками</t>
  </si>
  <si>
    <t xml:space="preserve">4820159021550
</t>
  </si>
  <si>
    <t>Хліб "Литовський" (заварний солодовий) . уп. нар.</t>
  </si>
  <si>
    <t>Здобні вироби</t>
  </si>
  <si>
    <t>Плюшка Столична в упаковці</t>
  </si>
  <si>
    <t>Кекс "Кульбаба"</t>
  </si>
  <si>
    <t>------------</t>
  </si>
  <si>
    <t>Маковик домашній в упаковці</t>
  </si>
  <si>
    <t>Ріжок з повидлом в упаковці</t>
  </si>
  <si>
    <t>Булка Здобна 2 шт.  в упаковці</t>
  </si>
  <si>
    <t xml:space="preserve">Булка Дніпропетровська </t>
  </si>
  <si>
    <t>--</t>
  </si>
  <si>
    <t>Булочка "Вишенька" в упаковці</t>
  </si>
  <si>
    <t>Булочка "Чорна смородинка" упаковці</t>
  </si>
  <si>
    <t>Булочка "Ватрушка" з сирно-вишневою начинкою в уп.</t>
  </si>
  <si>
    <t>Рулет яблучний в упаковці</t>
  </si>
  <si>
    <t>Калач "Український"</t>
  </si>
  <si>
    <t>----</t>
  </si>
  <si>
    <t>ЦІЛЬНОЗЕРНОВІ ВИРОБИ</t>
  </si>
  <si>
    <t>Хліб "Веганський" в уп.</t>
  </si>
  <si>
    <t xml:space="preserve">Хліб "Спельтовий" в уп. </t>
  </si>
  <si>
    <t>ЛАВАШІ</t>
  </si>
  <si>
    <t xml:space="preserve">Лаваш Вірменський </t>
  </si>
  <si>
    <t>Лаваш Класичний</t>
  </si>
  <si>
    <t>Лаваш Шашличний</t>
  </si>
  <si>
    <t>Лаваш Пікантний з зеленню</t>
  </si>
  <si>
    <t>СУШКА</t>
  </si>
  <si>
    <t>Сушка ванільна</t>
  </si>
  <si>
    <t>Сушка з маком</t>
  </si>
  <si>
    <t>ПЕЧИВО</t>
  </si>
  <si>
    <t>Печиво "Вушка"</t>
  </si>
  <si>
    <t>z</t>
  </si>
  <si>
    <t>"Затверджую"</t>
  </si>
  <si>
    <t xml:space="preserve">директор </t>
  </si>
  <si>
    <t>ТОВ "Бердичівський хлібозавод"</t>
  </si>
  <si>
    <t>К. В. Романко</t>
  </si>
  <si>
    <t>ПРАЙС №___                                                                                                                     оптово-відпускних цін ТОВ "Бердичівський хлібозавод" на хлібобулочні вироби з 06 травня 2019 року</t>
  </si>
  <si>
    <t>Найменування продукції</t>
  </si>
  <si>
    <t>вага, кг.</t>
  </si>
  <si>
    <t>Оптово-відпускна ціна з ПДВ, грн.</t>
  </si>
  <si>
    <t>Оптово-відпускна ціна без ПДВ, грн.</t>
  </si>
  <si>
    <t>без ПДВ</t>
  </si>
  <si>
    <t>з ПДВ</t>
  </si>
  <si>
    <t>ціна без ПДВ</t>
  </si>
  <si>
    <t>ціна з ПДВ</t>
  </si>
  <si>
    <t>відхилення</t>
  </si>
  <si>
    <t>Оптова ціна без ПДВ</t>
  </si>
  <si>
    <t xml:space="preserve">Оптово-відпускна ціна з ПДВ, </t>
  </si>
  <si>
    <t>Рентабельність, %</t>
  </si>
  <si>
    <t>Хліб Городской под.</t>
  </si>
  <si>
    <t xml:space="preserve">Хліб Орільський подовий </t>
  </si>
  <si>
    <t xml:space="preserve">Хліб Обідній  подовий </t>
  </si>
  <si>
    <t xml:space="preserve">Хліб Дарницький подовий </t>
  </si>
  <si>
    <t>Хліб Дарницький  под.упаковка</t>
  </si>
  <si>
    <t>Хліб Дарницький под. нарізка упаковка</t>
  </si>
  <si>
    <t xml:space="preserve">Хліб Дарницький под.половинка упаковка </t>
  </si>
  <si>
    <t>Хліб Запашний  подовий</t>
  </si>
  <si>
    <t>Хліб Поліський</t>
  </si>
  <si>
    <t>Хліб Бердичівський подовий в/с</t>
  </si>
  <si>
    <t>Хліб Бердичівський подовий в/с упаковка</t>
  </si>
  <si>
    <t>Хліб Бердичівський подовий в/с упак.нар.</t>
  </si>
  <si>
    <t xml:space="preserve">Хліб Бердичівський под. в/с половинка уп  </t>
  </si>
  <si>
    <t>Хліб  Білий  в/с формовий</t>
  </si>
  <si>
    <t>Батон Файний</t>
  </si>
  <si>
    <t>Батон Файний упаковка</t>
  </si>
  <si>
    <t xml:space="preserve">Батон Файний упаковка  нарізка </t>
  </si>
  <si>
    <t xml:space="preserve">Батон Файний  половинка  упаковка  </t>
  </si>
  <si>
    <t>Плетінка  Українська в/с</t>
  </si>
  <si>
    <t xml:space="preserve">Плетінка  Українська в/с  упаковка </t>
  </si>
  <si>
    <t>Хліб Бородинський форм. Упаковка</t>
  </si>
  <si>
    <t>Хліб Гетьманський  подовий</t>
  </si>
  <si>
    <t>Хліб Гетьманський  подовий  упак.нарізка</t>
  </si>
  <si>
    <t xml:space="preserve">Хліб Литовський заварний н-ка уп </t>
  </si>
  <si>
    <t xml:space="preserve">Хліб Литовський заварний полов нар уп </t>
  </si>
  <si>
    <t>Хліб Молочний вищий сорт нар.упаковка</t>
  </si>
  <si>
    <t>Хліб Молочно-висівковий упаковка</t>
  </si>
  <si>
    <t>Хліб Пряно-зерновий форм.упак.</t>
  </si>
  <si>
    <t>Хліб Столичний формовий упак. наріз.</t>
  </si>
  <si>
    <t>Хліб Тости формовий нарізка упаковка</t>
  </si>
  <si>
    <t>Хліб Житній Тост формовий нарізка упаковка</t>
  </si>
  <si>
    <t>Хліб "Для тостів" нарізка упаковка</t>
  </si>
  <si>
    <t>Хліб Юріївський заварний под.</t>
  </si>
  <si>
    <t>Хліб Юріївський заварний под.нар.упак.</t>
  </si>
  <si>
    <t>Хліб Браун под.</t>
  </si>
  <si>
    <t xml:space="preserve">Батон Дорожний в/с  нарізка упаковка </t>
  </si>
  <si>
    <t>Батон Любительський  в/с упаковка</t>
  </si>
  <si>
    <t>Бублики Українські в/с</t>
  </si>
  <si>
    <t>Булочка весняна в/с</t>
  </si>
  <si>
    <t>Булочка Вишенька упаковка</t>
  </si>
  <si>
    <t>Булочка Чорна смородинка упаковка</t>
  </si>
  <si>
    <t>Булочка Яблучко упаковка</t>
  </si>
  <si>
    <t>Булочка До сніданку 1/с</t>
  </si>
  <si>
    <t>Булочка Зернятко 1/с</t>
  </si>
  <si>
    <t>Булочка Малятко 1/с</t>
  </si>
  <si>
    <t>Булочка Святкова в/с</t>
  </si>
  <si>
    <t xml:space="preserve">Булочка Харьківська в/с </t>
  </si>
  <si>
    <t>Булочка Харьківська в/с  упаковка</t>
  </si>
  <si>
    <t xml:space="preserve">Витушка здобна в/с  упаковка </t>
  </si>
  <si>
    <t>Завиванець з повидлом в/с</t>
  </si>
  <si>
    <t>Калач  Миколаївський 1с</t>
  </si>
  <si>
    <t>Кекс з маком в/с</t>
  </si>
  <si>
    <t>Кекс з маком в/с упаковка</t>
  </si>
  <si>
    <t>Маковик Домашній  в/с</t>
  </si>
  <si>
    <t>Маковик Домашній  в/с упаковка</t>
  </si>
  <si>
    <t>Пампушки селянські   упаковка</t>
  </si>
  <si>
    <t>Плетінка з маком вищий сорт упаковка</t>
  </si>
  <si>
    <t>Плюшка Макова  в/с</t>
  </si>
  <si>
    <t>Плюшка Цукрова  в/с</t>
  </si>
  <si>
    <t>Плюшка Цукрова  в/с упаковка</t>
  </si>
  <si>
    <t>Рожки алтайські</t>
  </si>
  <si>
    <t>Рожки алтайські упаковка</t>
  </si>
  <si>
    <t>Рожки з маком  в/с  упаковка</t>
  </si>
  <si>
    <t>Рожки з повидлом  в/с</t>
  </si>
  <si>
    <t>Рожки з повидлом  в/с упаковка</t>
  </si>
  <si>
    <t>Рогалики Закарпатські з кунжутом упак.</t>
  </si>
  <si>
    <t>Рулет яблучний в/с упаковка</t>
  </si>
  <si>
    <t>Сухарі Київські 0,2</t>
  </si>
  <si>
    <t>Сухарі панірувальні уп.</t>
  </si>
  <si>
    <t>Головний бухгалтер</t>
  </si>
  <si>
    <t>Т. М. Кузнєцова</t>
  </si>
  <si>
    <t>Головний економіст</t>
  </si>
  <si>
    <t>О. С. Шеленгівська</t>
  </si>
  <si>
    <r>
      <rPr>
        <b/>
        <i/>
        <sz val="16"/>
        <rFont val="Arial Cyr"/>
        <charset val="204"/>
      </rPr>
      <t>ПАТ «ЧЕРНІВЕЦЬКИЙ ХЛІБОКОМБІНАТ»</t>
    </r>
    <r>
      <rPr>
        <i/>
        <sz val="11"/>
        <rFont val="Arial Cyr"/>
        <charset val="204"/>
      </rPr>
      <t xml:space="preserve">
58018 Україна, м. Чернівці, вул. Головна, 223
Код ЄДРПОУ 03293304
Р/р 26008411514 в АТ «Райффайзен Банк Аваль» м. Київ
МФО 380805 </t>
    </r>
    <r>
      <rPr>
        <b/>
        <i/>
        <sz val="11"/>
        <rFont val="Arial Cyr"/>
        <family val="2"/>
        <charset val="204"/>
      </rPr>
      <t xml:space="preserve">
Для замовлень продукції: 0800-508070,
095-8549766, 050-4381846, 050-4322520, 067-3744233, 067-3744866
hlib.cv.ua@gmail.com</t>
    </r>
  </si>
  <si>
    <t xml:space="preserve">             Прайс-лист від 08.05.2019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</si>
</sst>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\-??_р_._-;_-@_-"/>
    <numFmt numFmtId="165" formatCode="#,##0&quot;р.&quot;;[Red]\-#,##0&quot;р.&quot;"/>
    <numFmt numFmtId="166" formatCode="0.000"/>
    <numFmt numFmtId="167" formatCode="0.00_ ;[Red]\-0.00\ "/>
    <numFmt numFmtId="168" formatCode="0.00000"/>
    <numFmt numFmtId="169" formatCode="0.0"/>
  </numFmts>
  <fonts count="67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b/>
      <i/>
      <sz val="16"/>
      <name val="Arial Cyr"/>
      <charset val="204"/>
    </font>
    <font>
      <i/>
      <sz val="11"/>
      <name val="Arial Cyr"/>
      <charset val="204"/>
    </font>
    <font>
      <b/>
      <i/>
      <sz val="22"/>
      <name val="Arial Cyr"/>
      <family val="2"/>
      <charset val="204"/>
    </font>
    <font>
      <b/>
      <i/>
      <sz val="16"/>
      <color rgb="FF002060"/>
      <name val="Arial Cyr"/>
      <charset val="204"/>
    </font>
    <font>
      <b/>
      <i/>
      <sz val="9"/>
      <color rgb="FF002060"/>
      <name val="Arial Cyr"/>
      <charset val="204"/>
    </font>
    <font>
      <b/>
      <i/>
      <sz val="11"/>
      <color rgb="FF002060"/>
      <name val="Arial Cyr"/>
      <charset val="204"/>
    </font>
    <font>
      <b/>
      <i/>
      <sz val="10"/>
      <name val="Arial Cyr"/>
      <family val="2"/>
      <charset val="204"/>
    </font>
    <font>
      <b/>
      <i/>
      <sz val="14"/>
      <color rgb="FF002060"/>
      <name val="Arial Cyr"/>
      <charset val="204"/>
    </font>
    <font>
      <b/>
      <i/>
      <u/>
      <sz val="20"/>
      <color rgb="FFC00000"/>
      <name val="Century"/>
      <family val="1"/>
      <charset val="204"/>
    </font>
    <font>
      <b/>
      <i/>
      <sz val="10"/>
      <color rgb="FFC00000"/>
      <name val="Arial Cyr"/>
      <family val="2"/>
      <charset val="204"/>
    </font>
    <font>
      <sz val="10"/>
      <name val="Arial Cyr"/>
      <family val="2"/>
      <charset val="204"/>
    </font>
    <font>
      <b/>
      <i/>
      <u/>
      <sz val="18"/>
      <color rgb="FFC00000"/>
      <name val="Century"/>
      <family val="1"/>
      <charset val="204"/>
    </font>
    <font>
      <b/>
      <i/>
      <sz val="11"/>
      <name val="Arial Cyr"/>
      <charset val="204"/>
    </font>
    <font>
      <sz val="14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Noto Sans Devanagari"/>
      <family val="2"/>
    </font>
    <font>
      <b/>
      <sz val="10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9"/>
      <name val="Times New Roman"/>
      <family val="1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Rockwell"/>
      <family val="1"/>
    </font>
    <font>
      <i/>
      <sz val="14"/>
      <color indexed="8"/>
      <name val="Calibri Light"/>
      <family val="1"/>
      <charset val="204"/>
      <scheme val="major"/>
    </font>
    <font>
      <b/>
      <i/>
      <sz val="14"/>
      <color theme="1"/>
      <name val="Calibri Light"/>
      <family val="1"/>
      <charset val="204"/>
      <scheme val="major"/>
    </font>
    <font>
      <i/>
      <sz val="14"/>
      <color theme="1"/>
      <name val="Calibri Light"/>
      <family val="1"/>
      <charset val="204"/>
      <scheme val="major"/>
    </font>
    <font>
      <i/>
      <sz val="14"/>
      <name val="Calibri Light"/>
      <family val="1"/>
      <charset val="204"/>
      <scheme val="major"/>
    </font>
    <font>
      <b/>
      <i/>
      <sz val="14"/>
      <name val="Calibri Light"/>
      <family val="1"/>
      <charset val="204"/>
      <scheme val="major"/>
    </font>
    <font>
      <b/>
      <i/>
      <u/>
      <sz val="20"/>
      <color indexed="10"/>
      <name val="Century"/>
      <family val="1"/>
      <charset val="204"/>
    </font>
    <font>
      <b/>
      <i/>
      <sz val="14"/>
      <color indexed="8"/>
      <name val="Calibri Light"/>
      <family val="1"/>
      <charset val="204"/>
      <scheme val="major"/>
    </font>
    <font>
      <b/>
      <i/>
      <sz val="13"/>
      <color indexed="8"/>
      <name val="Calibri Light"/>
      <family val="1"/>
      <charset val="204"/>
      <scheme val="major"/>
    </font>
    <font>
      <b/>
      <sz val="12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6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232627"/>
      </bottom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/>
      <right style="thin">
        <color rgb="FF232627"/>
      </right>
      <top style="thin">
        <color rgb="FF232627"/>
      </top>
      <bottom style="thin">
        <color rgb="FF232627"/>
      </bottom>
      <diagonal/>
    </border>
    <border>
      <left/>
      <right/>
      <top style="thin">
        <color rgb="FF232627"/>
      </top>
      <bottom style="thin">
        <color rgb="FF232627"/>
      </bottom>
      <diagonal/>
    </border>
    <border>
      <left/>
      <right/>
      <top/>
      <bottom style="thin">
        <color rgb="FF232627"/>
      </bottom>
      <diagonal/>
    </border>
    <border>
      <left/>
      <right style="thin">
        <color rgb="FF232627"/>
      </right>
      <top/>
      <bottom style="thin">
        <color rgb="FF232627"/>
      </bottom>
      <diagonal/>
    </border>
    <border>
      <left style="thin">
        <color rgb="FF232627"/>
      </left>
      <right/>
      <top style="thin">
        <color rgb="FF232627"/>
      </top>
      <bottom/>
      <diagonal/>
    </border>
    <border>
      <left/>
      <right style="thin">
        <color rgb="FF232627"/>
      </right>
      <top style="thin">
        <color rgb="FF232627"/>
      </top>
      <bottom/>
      <diagonal/>
    </border>
    <border>
      <left style="thin">
        <color rgb="FF232627"/>
      </left>
      <right/>
      <top/>
      <bottom style="thin">
        <color rgb="FF232627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232627"/>
      </left>
      <right style="medium">
        <color rgb="FF232627"/>
      </right>
      <top style="medium">
        <color rgb="FF232627"/>
      </top>
      <bottom/>
      <diagonal/>
    </border>
    <border>
      <left/>
      <right/>
      <top style="medium">
        <color rgb="FF232627"/>
      </top>
      <bottom style="medium">
        <color rgb="FF232627"/>
      </bottom>
      <diagonal/>
    </border>
    <border>
      <left style="medium">
        <color rgb="FF232627"/>
      </left>
      <right style="medium">
        <color rgb="FF232627"/>
      </right>
      <top style="medium">
        <color rgb="FF232627"/>
      </top>
      <bottom style="medium">
        <color rgb="FF232627"/>
      </bottom>
      <diagonal/>
    </border>
    <border>
      <left/>
      <right style="thin">
        <color rgb="FF232627"/>
      </right>
      <top style="medium">
        <color rgb="FF232627"/>
      </top>
      <bottom style="medium">
        <color rgb="FF232627"/>
      </bottom>
      <diagonal/>
    </border>
    <border>
      <left style="thin">
        <color rgb="FF232627"/>
      </left>
      <right style="medium">
        <color rgb="FF232627"/>
      </right>
      <top style="medium">
        <color rgb="FF232627"/>
      </top>
      <bottom style="medium">
        <color rgb="FF232627"/>
      </bottom>
      <diagonal/>
    </border>
    <border>
      <left/>
      <right style="thin">
        <color rgb="FF232627"/>
      </right>
      <top/>
      <bottom/>
      <diagonal/>
    </border>
    <border>
      <left style="thin">
        <color rgb="FF232627"/>
      </left>
      <right/>
      <top/>
      <bottom/>
      <diagonal/>
    </border>
    <border>
      <left style="medium">
        <color rgb="FF232627"/>
      </left>
      <right style="thin">
        <color rgb="FF232627"/>
      </right>
      <top/>
      <bottom style="medium">
        <color rgb="FF232627"/>
      </bottom>
      <diagonal/>
    </border>
    <border>
      <left style="thin">
        <color rgb="FF232627"/>
      </left>
      <right style="medium">
        <color rgb="FF232627"/>
      </right>
      <top/>
      <bottom style="medium">
        <color rgb="FF232627"/>
      </bottom>
      <diagonal/>
    </border>
    <border>
      <left/>
      <right style="thin">
        <color rgb="FF232627"/>
      </right>
      <top/>
      <bottom style="medium">
        <color rgb="FF232627"/>
      </bottom>
      <diagonal/>
    </border>
    <border>
      <left style="thin">
        <color rgb="FF232627"/>
      </left>
      <right style="thin">
        <color rgb="FF232627"/>
      </right>
      <top/>
      <bottom style="medium">
        <color rgb="FF232627"/>
      </bottom>
      <diagonal/>
    </border>
    <border>
      <left style="thin">
        <color rgb="FF232627"/>
      </left>
      <right style="thin">
        <color rgb="FF232627"/>
      </right>
      <top/>
      <bottom/>
      <diagonal/>
    </border>
    <border>
      <left style="thin">
        <color rgb="FF232627"/>
      </left>
      <right style="thin">
        <color rgb="FF232627"/>
      </right>
      <top/>
      <bottom style="thin">
        <color rgb="FF232627"/>
      </bottom>
      <diagonal/>
    </border>
    <border>
      <left style="thin">
        <color rgb="FF232627"/>
      </left>
      <right/>
      <top/>
      <bottom style="medium">
        <color rgb="FF232627"/>
      </bottom>
      <diagonal/>
    </border>
    <border>
      <left style="medium">
        <color rgb="FF232627"/>
      </left>
      <right style="medium">
        <color rgb="FF232627"/>
      </right>
      <top style="medium">
        <color rgb="FF232627"/>
      </top>
      <bottom style="thin">
        <color rgb="FF232627"/>
      </bottom>
      <diagonal/>
    </border>
    <border>
      <left style="thin">
        <color rgb="FF232627"/>
      </left>
      <right style="thin">
        <color rgb="FF232627"/>
      </right>
      <top style="medium">
        <color rgb="FF232627"/>
      </top>
      <bottom style="thin">
        <color rgb="FF232627"/>
      </bottom>
      <diagonal/>
    </border>
    <border>
      <left style="thin">
        <color rgb="FF232627"/>
      </left>
      <right style="medium">
        <color rgb="FF232627"/>
      </right>
      <top style="medium">
        <color rgb="FF232627"/>
      </top>
      <bottom style="thin">
        <color rgb="FF232627"/>
      </bottom>
      <diagonal/>
    </border>
    <border>
      <left style="medium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/>
      <right style="medium">
        <color rgb="FF232627"/>
      </right>
      <top style="thin">
        <color rgb="FF232627"/>
      </top>
      <bottom style="thin">
        <color rgb="FF232627"/>
      </bottom>
      <diagonal/>
    </border>
    <border>
      <left style="medium">
        <color rgb="FF232627"/>
      </left>
      <right style="thin">
        <color rgb="FF232627"/>
      </right>
      <top/>
      <bottom style="thin">
        <color rgb="FF232627"/>
      </bottom>
      <diagonal/>
    </border>
    <border>
      <left/>
      <right style="medium">
        <color rgb="FF232627"/>
      </right>
      <top/>
      <bottom style="thin">
        <color rgb="FF232627"/>
      </bottom>
      <diagonal/>
    </border>
    <border>
      <left style="medium">
        <color rgb="FF232627"/>
      </left>
      <right style="medium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rgb="FF232627"/>
      </left>
      <right style="medium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rgb="FF232627"/>
      </left>
      <right/>
      <top style="thin">
        <color rgb="FF232627"/>
      </top>
      <bottom style="medium">
        <color rgb="FF232627"/>
      </bottom>
      <diagonal/>
    </border>
    <border>
      <left style="medium">
        <color rgb="FF232627"/>
      </left>
      <right style="medium">
        <color rgb="FF232627"/>
      </right>
      <top style="thin">
        <color rgb="FF232627"/>
      </top>
      <bottom style="medium">
        <color rgb="FF232627"/>
      </bottom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medium">
        <color rgb="FF232627"/>
      </bottom>
      <diagonal/>
    </border>
    <border>
      <left style="thin">
        <color rgb="FF232627"/>
      </left>
      <right style="medium">
        <color rgb="FF232627"/>
      </right>
      <top style="thin">
        <color rgb="FF232627"/>
      </top>
      <bottom style="medium">
        <color rgb="FF232627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31" fillId="0" borderId="0" applyBorder="0" applyAlignment="0" applyProtection="0"/>
    <xf numFmtId="0" fontId="2" fillId="0" borderId="0">
      <alignment horizontal="left"/>
    </xf>
    <xf numFmtId="0" fontId="1" fillId="0" borderId="0"/>
    <xf numFmtId="0" fontId="1" fillId="0" borderId="0"/>
    <xf numFmtId="0" fontId="65" fillId="0" borderId="0"/>
    <xf numFmtId="0" fontId="65" fillId="0" borderId="0"/>
  </cellStyleXfs>
  <cellXfs count="3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12" fillId="0" borderId="0" xfId="0" applyFont="1" applyBorder="1"/>
    <xf numFmtId="2" fontId="12" fillId="0" borderId="0" xfId="0" applyNumberFormat="1" applyFont="1" applyBorder="1" applyAlignment="1">
      <alignment horizontal="center"/>
    </xf>
    <xf numFmtId="0" fontId="16" fillId="0" borderId="0" xfId="0" applyFont="1" applyBorder="1"/>
    <xf numFmtId="2" fontId="1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2" fontId="18" fillId="0" borderId="0" xfId="0" applyNumberFormat="1" applyFont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/>
    <xf numFmtId="0" fontId="20" fillId="0" borderId="0" xfId="0" applyFont="1"/>
    <xf numFmtId="2" fontId="21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/>
    <xf numFmtId="0" fontId="25" fillId="0" borderId="0" xfId="0" applyFont="1" applyAlignment="1">
      <alignment vertic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 vertical="center" wrapText="1"/>
    </xf>
    <xf numFmtId="0" fontId="27" fillId="0" borderId="0" xfId="0" applyFont="1"/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 wrapText="1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28" fillId="0" borderId="0" xfId="0" applyFont="1"/>
    <xf numFmtId="0" fontId="20" fillId="0" borderId="0" xfId="0" applyFont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left"/>
    </xf>
    <xf numFmtId="0" fontId="30" fillId="2" borderId="1" xfId="0" applyFont="1" applyFill="1" applyBorder="1" applyAlignment="1">
      <alignment horizontal="right"/>
    </xf>
    <xf numFmtId="164" fontId="32" fillId="2" borderId="1" xfId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9" fillId="2" borderId="1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right"/>
    </xf>
    <xf numFmtId="164" fontId="21" fillId="2" borderId="1" xfId="1" applyFont="1" applyFill="1" applyBorder="1" applyAlignment="1" applyProtection="1">
      <alignment horizontal="center" vertical="center"/>
    </xf>
    <xf numFmtId="1" fontId="33" fillId="2" borderId="17" xfId="0" applyNumberFormat="1" applyFont="1" applyFill="1" applyBorder="1"/>
    <xf numFmtId="0" fontId="29" fillId="2" borderId="0" xfId="0" applyFont="1" applyFill="1" applyBorder="1" applyAlignment="1">
      <alignment horizontal="left"/>
    </xf>
    <xf numFmtId="0" fontId="29" fillId="2" borderId="0" xfId="0" applyFont="1" applyFill="1" applyAlignment="1">
      <alignment horizontal="left"/>
    </xf>
    <xf numFmtId="0" fontId="29" fillId="2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right" vertical="center"/>
    </xf>
    <xf numFmtId="1" fontId="33" fillId="2" borderId="17" xfId="0" applyNumberFormat="1" applyFont="1" applyFill="1" applyBorder="1" applyAlignment="1">
      <alignment vertical="center"/>
    </xf>
    <xf numFmtId="164" fontId="21" fillId="2" borderId="0" xfId="1" applyFont="1" applyFill="1" applyBorder="1" applyAlignment="1" applyProtection="1">
      <alignment vertical="center"/>
    </xf>
    <xf numFmtId="0" fontId="21" fillId="2" borderId="0" xfId="0" applyFont="1" applyFill="1" applyAlignment="1">
      <alignment vertical="center"/>
    </xf>
    <xf numFmtId="164" fontId="21" fillId="2" borderId="0" xfId="1" applyFont="1" applyFill="1" applyBorder="1" applyAlignment="1" applyProtection="1"/>
    <xf numFmtId="0" fontId="21" fillId="2" borderId="0" xfId="0" applyFont="1" applyFill="1"/>
    <xf numFmtId="0" fontId="29" fillId="2" borderId="16" xfId="0" applyFont="1" applyFill="1" applyBorder="1" applyAlignment="1"/>
    <xf numFmtId="1" fontId="33" fillId="2" borderId="1" xfId="0" applyNumberFormat="1" applyFont="1" applyFill="1" applyBorder="1"/>
    <xf numFmtId="1" fontId="33" fillId="2" borderId="17" xfId="0" applyNumberFormat="1" applyFont="1" applyFill="1" applyBorder="1" applyAlignment="1">
      <alignment horizontal="right"/>
    </xf>
    <xf numFmtId="0" fontId="29" fillId="2" borderId="18" xfId="0" applyFont="1" applyFill="1" applyBorder="1" applyAlignment="1"/>
    <xf numFmtId="1" fontId="33" fillId="2" borderId="1" xfId="0" applyNumberFormat="1" applyFont="1" applyFill="1" applyBorder="1" applyAlignment="1">
      <alignment horizontal="right"/>
    </xf>
    <xf numFmtId="0" fontId="29" fillId="2" borderId="16" xfId="0" applyFont="1" applyFill="1" applyBorder="1" applyAlignment="1">
      <alignment vertical="center" wrapText="1"/>
    </xf>
    <xf numFmtId="0" fontId="30" fillId="2" borderId="16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/>
    </xf>
    <xf numFmtId="1" fontId="33" fillId="2" borderId="1" xfId="0" applyNumberFormat="1" applyFont="1" applyFill="1" applyBorder="1" applyAlignment="1">
      <alignment horizontal="right" vertical="center"/>
    </xf>
    <xf numFmtId="0" fontId="29" fillId="2" borderId="1" xfId="0" applyFont="1" applyFill="1" applyBorder="1" applyAlignment="1"/>
    <xf numFmtId="1" fontId="35" fillId="2" borderId="1" xfId="0" applyNumberFormat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left" vertical="center"/>
    </xf>
    <xf numFmtId="0" fontId="20" fillId="2" borderId="17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9" fillId="2" borderId="20" xfId="0" applyFont="1" applyFill="1" applyBorder="1" applyAlignment="1"/>
    <xf numFmtId="0" fontId="20" fillId="2" borderId="0" xfId="0" applyFont="1" applyFill="1" applyBorder="1" applyAlignment="1">
      <alignment horizontal="center"/>
    </xf>
    <xf numFmtId="0" fontId="29" fillId="2" borderId="17" xfId="0" applyFont="1" applyFill="1" applyBorder="1" applyAlignment="1"/>
    <xf numFmtId="0" fontId="30" fillId="2" borderId="16" xfId="0" applyFont="1" applyFill="1" applyBorder="1" applyAlignment="1"/>
    <xf numFmtId="0" fontId="34" fillId="2" borderId="17" xfId="0" applyFont="1" applyFill="1" applyBorder="1" applyAlignment="1"/>
    <xf numFmtId="0" fontId="20" fillId="0" borderId="1" xfId="0" applyFont="1" applyBorder="1" applyAlignment="1">
      <alignment horizontal="center" vertical="center"/>
    </xf>
    <xf numFmtId="0" fontId="33" fillId="2" borderId="17" xfId="0" applyFont="1" applyFill="1" applyBorder="1" applyAlignment="1">
      <alignment horizontal="left"/>
    </xf>
    <xf numFmtId="1" fontId="33" fillId="2" borderId="17" xfId="0" applyNumberFormat="1" applyFont="1" applyFill="1" applyBorder="1" applyAlignment="1"/>
    <xf numFmtId="0" fontId="29" fillId="2" borderId="17" xfId="0" applyFont="1" applyFill="1" applyBorder="1" applyAlignment="1">
      <alignment horizontal="center"/>
    </xf>
    <xf numFmtId="0" fontId="34" fillId="2" borderId="17" xfId="0" applyFont="1" applyFill="1" applyBorder="1" applyAlignment="1">
      <alignment horizontal="center"/>
    </xf>
    <xf numFmtId="0" fontId="33" fillId="2" borderId="17" xfId="0" applyFont="1" applyFill="1" applyBorder="1" applyAlignment="1">
      <alignment horizontal="center"/>
    </xf>
    <xf numFmtId="2" fontId="33" fillId="2" borderId="1" xfId="0" applyNumberFormat="1" applyFont="1" applyFill="1" applyBorder="1" applyAlignment="1">
      <alignment horizontal="center"/>
    </xf>
    <xf numFmtId="0" fontId="25" fillId="2" borderId="16" xfId="0" applyFont="1" applyFill="1" applyBorder="1" applyAlignment="1">
      <alignment vertical="center"/>
    </xf>
    <xf numFmtId="1" fontId="36" fillId="2" borderId="1" xfId="0" applyNumberFormat="1" applyFont="1" applyFill="1" applyBorder="1"/>
    <xf numFmtId="164" fontId="32" fillId="0" borderId="1" xfId="1" applyFont="1" applyBorder="1" applyAlignment="1" applyProtection="1">
      <alignment horizontal="center" vertical="center"/>
    </xf>
    <xf numFmtId="0" fontId="29" fillId="2" borderId="16" xfId="0" applyFont="1" applyFill="1" applyBorder="1" applyAlignment="1">
      <alignment vertical="center"/>
    </xf>
    <xf numFmtId="0" fontId="29" fillId="2" borderId="16" xfId="0" applyFont="1" applyFill="1" applyBorder="1" applyAlignment="1">
      <alignment horizontal="center" vertical="center"/>
    </xf>
    <xf numFmtId="0" fontId="30" fillId="2" borderId="21" xfId="0" applyFont="1" applyFill="1" applyBorder="1" applyAlignment="1"/>
    <xf numFmtId="0" fontId="34" fillId="2" borderId="22" xfId="0" applyFont="1" applyFill="1" applyBorder="1" applyAlignment="1">
      <alignment horizontal="center"/>
    </xf>
    <xf numFmtId="164" fontId="32" fillId="2" borderId="17" xfId="1" applyFont="1" applyFill="1" applyBorder="1" applyAlignment="1" applyProtection="1">
      <alignment horizontal="center" vertical="center"/>
    </xf>
    <xf numFmtId="1" fontId="36" fillId="2" borderId="17" xfId="0" applyNumberFormat="1" applyFont="1" applyFill="1" applyBorder="1" applyAlignment="1">
      <alignment horizontal="right"/>
    </xf>
    <xf numFmtId="0" fontId="29" fillId="2" borderId="23" xfId="0" applyFont="1" applyFill="1" applyBorder="1" applyAlignment="1"/>
    <xf numFmtId="0" fontId="37" fillId="2" borderId="20" xfId="0" applyFont="1" applyFill="1" applyBorder="1" applyAlignment="1">
      <alignment horizontal="center"/>
    </xf>
    <xf numFmtId="0" fontId="30" fillId="2" borderId="23" xfId="0" applyFont="1" applyFill="1" applyBorder="1" applyAlignment="1"/>
    <xf numFmtId="0" fontId="29" fillId="2" borderId="16" xfId="0" applyFont="1" applyFill="1" applyBorder="1" applyAlignment="1">
      <alignment vertical="top"/>
    </xf>
    <xf numFmtId="0" fontId="29" fillId="2" borderId="17" xfId="0" applyFont="1" applyFill="1" applyBorder="1" applyAlignment="1">
      <alignment vertical="top"/>
    </xf>
    <xf numFmtId="164" fontId="21" fillId="2" borderId="1" xfId="1" applyFont="1" applyFill="1" applyBorder="1" applyAlignment="1" applyProtection="1">
      <alignment horizontal="center" vertical="top"/>
    </xf>
    <xf numFmtId="1" fontId="38" fillId="2" borderId="17" xfId="0" applyNumberFormat="1" applyFont="1" applyFill="1" applyBorder="1"/>
    <xf numFmtId="0" fontId="30" fillId="2" borderId="17" xfId="0" applyFont="1" applyFill="1" applyBorder="1" applyAlignment="1"/>
    <xf numFmtId="0" fontId="29" fillId="2" borderId="17" xfId="0" applyFont="1" applyFill="1" applyBorder="1" applyAlignment="1">
      <alignment horizontal="right"/>
    </xf>
    <xf numFmtId="0" fontId="30" fillId="2" borderId="17" xfId="0" applyFont="1" applyFill="1" applyBorder="1" applyAlignment="1">
      <alignment horizontal="right"/>
    </xf>
    <xf numFmtId="0" fontId="29" fillId="0" borderId="16" xfId="0" applyFont="1" applyBorder="1" applyAlignment="1"/>
    <xf numFmtId="0" fontId="34" fillId="0" borderId="17" xfId="0" applyFont="1" applyBorder="1" applyAlignment="1"/>
    <xf numFmtId="164" fontId="21" fillId="0" borderId="1" xfId="1" applyFont="1" applyBorder="1" applyAlignment="1" applyProtection="1">
      <alignment horizontal="center" vertical="center"/>
    </xf>
    <xf numFmtId="1" fontId="33" fillId="0" borderId="17" xfId="0" applyNumberFormat="1" applyFont="1" applyBorder="1" applyAlignment="1">
      <alignment horizontal="right"/>
    </xf>
    <xf numFmtId="164" fontId="21" fillId="0" borderId="0" xfId="1" applyFont="1" applyBorder="1" applyAlignment="1" applyProtection="1"/>
    <xf numFmtId="0" fontId="21" fillId="0" borderId="0" xfId="0" applyFont="1"/>
    <xf numFmtId="2" fontId="29" fillId="2" borderId="16" xfId="0" applyNumberFormat="1" applyFont="1" applyFill="1" applyBorder="1" applyAlignment="1"/>
    <xf numFmtId="2" fontId="30" fillId="2" borderId="17" xfId="0" applyNumberFormat="1" applyFont="1" applyFill="1" applyBorder="1" applyAlignment="1">
      <alignment horizontal="center"/>
    </xf>
    <xf numFmtId="1" fontId="38" fillId="2" borderId="1" xfId="0" applyNumberFormat="1" applyFont="1" applyFill="1" applyBorder="1"/>
    <xf numFmtId="0" fontId="34" fillId="2" borderId="17" xfId="0" applyFont="1" applyFill="1" applyBorder="1" applyAlignment="1">
      <alignment horizontal="right"/>
    </xf>
    <xf numFmtId="1" fontId="39" fillId="2" borderId="17" xfId="0" applyNumberFormat="1" applyFont="1" applyFill="1" applyBorder="1"/>
    <xf numFmtId="0" fontId="30" fillId="2" borderId="16" xfId="0" applyFont="1" applyFill="1" applyBorder="1" applyAlignment="1">
      <alignment vertical="center"/>
    </xf>
    <xf numFmtId="0" fontId="30" fillId="2" borderId="17" xfId="0" applyFont="1" applyFill="1" applyBorder="1" applyAlignment="1">
      <alignment horizontal="center"/>
    </xf>
    <xf numFmtId="1" fontId="36" fillId="2" borderId="17" xfId="0" applyNumberFormat="1" applyFont="1" applyFill="1" applyBorder="1" applyAlignment="1">
      <alignment horizontal="right" vertical="top"/>
    </xf>
    <xf numFmtId="1" fontId="33" fillId="2" borderId="17" xfId="0" applyNumberFormat="1" applyFont="1" applyFill="1" applyBorder="1" applyAlignment="1">
      <alignment horizontal="right" vertical="top"/>
    </xf>
    <xf numFmtId="1" fontId="36" fillId="2" borderId="17" xfId="0" applyNumberFormat="1" applyFont="1" applyFill="1" applyBorder="1" applyAlignment="1">
      <alignment horizontal="right" vertical="center"/>
    </xf>
    <xf numFmtId="1" fontId="33" fillId="2" borderId="17" xfId="0" applyNumberFormat="1" applyFont="1" applyFill="1" applyBorder="1" applyAlignment="1">
      <alignment horizontal="right" vertical="center"/>
    </xf>
    <xf numFmtId="0" fontId="30" fillId="2" borderId="18" xfId="0" applyFont="1" applyFill="1" applyBorder="1" applyAlignment="1">
      <alignment horizontal="center"/>
    </xf>
    <xf numFmtId="0" fontId="37" fillId="2" borderId="18" xfId="0" applyFont="1" applyFill="1" applyBorder="1" applyAlignment="1">
      <alignment horizontal="center"/>
    </xf>
    <xf numFmtId="0" fontId="34" fillId="2" borderId="18" xfId="0" applyFont="1" applyFill="1" applyBorder="1" applyAlignment="1">
      <alignment horizontal="center"/>
    </xf>
    <xf numFmtId="2" fontId="30" fillId="2" borderId="16" xfId="0" applyNumberFormat="1" applyFont="1" applyFill="1" applyBorder="1" applyAlignment="1"/>
    <xf numFmtId="0" fontId="20" fillId="2" borderId="0" xfId="0" applyFont="1" applyFill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7" fontId="40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23" xfId="0" applyFont="1" applyBorder="1" applyAlignment="1">
      <alignment horizontal="left" vertical="center"/>
    </xf>
    <xf numFmtId="2" fontId="44" fillId="0" borderId="42" xfId="0" applyNumberFormat="1" applyFont="1" applyBorder="1" applyAlignment="1">
      <alignment horizontal="center" vertical="center"/>
    </xf>
    <xf numFmtId="2" fontId="40" fillId="0" borderId="43" xfId="2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168" fontId="40" fillId="0" borderId="44" xfId="0" applyNumberFormat="1" applyFont="1" applyBorder="1" applyAlignment="1">
      <alignment horizontal="center" vertical="center"/>
    </xf>
    <xf numFmtId="2" fontId="40" fillId="0" borderId="45" xfId="0" applyNumberFormat="1" applyFont="1" applyBorder="1" applyAlignment="1">
      <alignment horizontal="center" vertical="center"/>
    </xf>
    <xf numFmtId="166" fontId="40" fillId="0" borderId="17" xfId="0" applyNumberFormat="1" applyFont="1" applyBorder="1" applyAlignment="1">
      <alignment horizontal="center" vertical="center"/>
    </xf>
    <xf numFmtId="166" fontId="40" fillId="0" borderId="1" xfId="0" applyNumberFormat="1" applyFont="1" applyBorder="1" applyAlignment="1">
      <alignment horizontal="center" vertical="center"/>
    </xf>
    <xf numFmtId="168" fontId="40" fillId="0" borderId="39" xfId="0" applyNumberFormat="1" applyFont="1" applyBorder="1" applyAlignment="1">
      <alignment horizontal="center" vertical="center"/>
    </xf>
    <xf numFmtId="2" fontId="40" fillId="0" borderId="20" xfId="0" applyNumberFormat="1" applyFont="1" applyBorder="1" applyAlignment="1">
      <alignment horizontal="center" vertical="center"/>
    </xf>
    <xf numFmtId="168" fontId="40" fillId="0" borderId="46" xfId="0" applyNumberFormat="1" applyFont="1" applyBorder="1" applyAlignment="1">
      <alignment horizontal="center" vertical="center"/>
    </xf>
    <xf numFmtId="2" fontId="40" fillId="0" borderId="47" xfId="0" applyNumberFormat="1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2" fontId="4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169" fontId="40" fillId="0" borderId="1" xfId="0" applyNumberFormat="1" applyFont="1" applyBorder="1" applyAlignment="1">
      <alignment horizontal="center" vertical="center"/>
    </xf>
    <xf numFmtId="167" fontId="40" fillId="0" borderId="1" xfId="0" applyNumberFormat="1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2" fontId="44" fillId="0" borderId="1" xfId="0" applyNumberFormat="1" applyFont="1" applyBorder="1" applyAlignment="1">
      <alignment horizontal="center" vertical="center"/>
    </xf>
    <xf numFmtId="2" fontId="40" fillId="0" borderId="49" xfId="2" applyNumberFormat="1" applyFont="1" applyBorder="1" applyAlignment="1">
      <alignment horizontal="center" vertical="center"/>
    </xf>
    <xf numFmtId="2" fontId="40" fillId="0" borderId="0" xfId="0" applyNumberFormat="1" applyFont="1" applyBorder="1" applyAlignment="1">
      <alignment horizontal="center" vertical="center"/>
    </xf>
    <xf numFmtId="168" fontId="40" fillId="0" borderId="0" xfId="0" applyNumberFormat="1" applyFont="1" applyBorder="1" applyAlignment="1">
      <alignment horizontal="center" vertical="center"/>
    </xf>
    <xf numFmtId="166" fontId="40" fillId="0" borderId="0" xfId="0" applyNumberFormat="1" applyFont="1" applyBorder="1" applyAlignment="1">
      <alignment horizontal="center" vertical="center"/>
    </xf>
    <xf numFmtId="169" fontId="40" fillId="0" borderId="0" xfId="0" applyNumberFormat="1" applyFont="1" applyBorder="1" applyAlignment="1">
      <alignment horizontal="center" vertical="center"/>
    </xf>
    <xf numFmtId="167" fontId="40" fillId="0" borderId="0" xfId="0" applyNumberFormat="1" applyFont="1" applyBorder="1" applyAlignment="1">
      <alignment horizontal="center" vertical="center"/>
    </xf>
    <xf numFmtId="2" fontId="44" fillId="3" borderId="1" xfId="0" applyNumberFormat="1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left" vertical="center"/>
    </xf>
    <xf numFmtId="0" fontId="40" fillId="0" borderId="50" xfId="0" applyFont="1" applyBorder="1" applyAlignment="1">
      <alignment horizontal="left" vertical="center"/>
    </xf>
    <xf numFmtId="0" fontId="40" fillId="0" borderId="51" xfId="0" applyFont="1" applyBorder="1" applyAlignment="1">
      <alignment horizontal="center" vertical="center"/>
    </xf>
    <xf numFmtId="2" fontId="44" fillId="0" borderId="52" xfId="0" applyNumberFormat="1" applyFont="1" applyBorder="1" applyAlignment="1">
      <alignment horizontal="center" vertical="center"/>
    </xf>
    <xf numFmtId="2" fontId="40" fillId="0" borderId="53" xfId="2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2" fontId="40" fillId="0" borderId="0" xfId="0" applyNumberFormat="1" applyFont="1" applyBorder="1" applyAlignment="1">
      <alignment horizontal="center" vertical="top"/>
    </xf>
    <xf numFmtId="2" fontId="41" fillId="0" borderId="0" xfId="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Border="1"/>
    <xf numFmtId="14" fontId="9" fillId="4" borderId="2" xfId="0" applyNumberFormat="1" applyFont="1" applyFill="1" applyBorder="1" applyAlignment="1">
      <alignment horizontal="left"/>
    </xf>
    <xf numFmtId="0" fontId="10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5" borderId="0" xfId="0" applyFont="1" applyFill="1" applyBorder="1"/>
    <xf numFmtId="0" fontId="10" fillId="4" borderId="7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 vertical="center"/>
    </xf>
    <xf numFmtId="2" fontId="45" fillId="0" borderId="0" xfId="0" applyNumberFormat="1" applyFont="1" applyFill="1" applyBorder="1" applyAlignment="1">
      <alignment horizontal="center"/>
    </xf>
    <xf numFmtId="0" fontId="46" fillId="0" borderId="11" xfId="0" applyNumberFormat="1" applyFont="1" applyFill="1" applyBorder="1" applyAlignment="1"/>
    <xf numFmtId="2" fontId="46" fillId="0" borderId="11" xfId="0" applyNumberFormat="1" applyFont="1" applyFill="1" applyBorder="1" applyAlignment="1">
      <alignment horizontal="center"/>
    </xf>
    <xf numFmtId="0" fontId="46" fillId="0" borderId="11" xfId="0" applyNumberFormat="1" applyFont="1" applyFill="1" applyBorder="1" applyAlignment="1">
      <alignment horizontal="left"/>
    </xf>
    <xf numFmtId="0" fontId="47" fillId="0" borderId="11" xfId="0" applyNumberFormat="1" applyFont="1" applyFill="1" applyBorder="1" applyAlignment="1"/>
    <xf numFmtId="2" fontId="47" fillId="0" borderId="11" xfId="0" applyNumberFormat="1" applyFont="1" applyFill="1" applyBorder="1" applyAlignment="1">
      <alignment horizontal="center"/>
    </xf>
    <xf numFmtId="0" fontId="47" fillId="0" borderId="11" xfId="0" applyNumberFormat="1" applyFont="1" applyFill="1" applyBorder="1" applyAlignment="1">
      <alignment horizontal="left"/>
    </xf>
    <xf numFmtId="0" fontId="45" fillId="0" borderId="11" xfId="0" applyNumberFormat="1" applyFont="1" applyFill="1" applyBorder="1" applyAlignment="1">
      <alignment horizontal="left"/>
    </xf>
    <xf numFmtId="2" fontId="45" fillId="0" borderId="11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45" fillId="0" borderId="11" xfId="0" applyNumberFormat="1" applyFont="1" applyFill="1" applyBorder="1" applyAlignment="1"/>
    <xf numFmtId="0" fontId="48" fillId="0" borderId="11" xfId="0" applyNumberFormat="1" applyFont="1" applyFill="1" applyBorder="1" applyAlignment="1"/>
    <xf numFmtId="2" fontId="48" fillId="0" borderId="11" xfId="0" applyNumberFormat="1" applyFont="1" applyFill="1" applyBorder="1" applyAlignment="1">
      <alignment horizontal="center"/>
    </xf>
    <xf numFmtId="0" fontId="49" fillId="0" borderId="11" xfId="0" applyNumberFormat="1" applyFont="1" applyFill="1" applyBorder="1" applyAlignment="1"/>
    <xf numFmtId="2" fontId="49" fillId="0" borderId="11" xfId="0" applyNumberFormat="1" applyFont="1" applyFill="1" applyBorder="1" applyAlignment="1">
      <alignment horizontal="center"/>
    </xf>
    <xf numFmtId="0" fontId="48" fillId="0" borderId="11" xfId="0" applyNumberFormat="1" applyFont="1" applyFill="1" applyBorder="1"/>
    <xf numFmtId="0" fontId="16" fillId="0" borderId="0" xfId="0" applyFont="1" applyFill="1" applyBorder="1"/>
    <xf numFmtId="0" fontId="48" fillId="0" borderId="11" xfId="0" applyNumberFormat="1" applyFont="1" applyFill="1" applyBorder="1" applyAlignment="1">
      <alignment horizontal="left"/>
    </xf>
    <xf numFmtId="2" fontId="50" fillId="0" borderId="0" xfId="0" applyNumberFormat="1" applyFont="1" applyFill="1" applyBorder="1" applyAlignment="1">
      <alignment horizontal="center"/>
    </xf>
    <xf numFmtId="0" fontId="51" fillId="0" borderId="11" xfId="0" applyNumberFormat="1" applyFont="1" applyFill="1" applyBorder="1" applyAlignment="1"/>
    <xf numFmtId="2" fontId="51" fillId="0" borderId="11" xfId="0" applyNumberFormat="1" applyFont="1" applyFill="1" applyBorder="1" applyAlignment="1">
      <alignment horizontal="center"/>
    </xf>
    <xf numFmtId="0" fontId="52" fillId="0" borderId="11" xfId="0" applyNumberFormat="1" applyFont="1" applyFill="1" applyBorder="1" applyAlignment="1"/>
    <xf numFmtId="2" fontId="52" fillId="0" borderId="11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left"/>
    </xf>
    <xf numFmtId="0" fontId="10" fillId="4" borderId="1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11" xfId="0" applyFont="1" applyFill="1" applyBorder="1"/>
    <xf numFmtId="0" fontId="19" fillId="0" borderId="0" xfId="0" applyFont="1" applyFill="1"/>
    <xf numFmtId="0" fontId="48" fillId="0" borderId="0" xfId="0" applyFont="1" applyFill="1" applyBorder="1" applyAlignment="1">
      <alignment horizontal="left"/>
    </xf>
    <xf numFmtId="2" fontId="48" fillId="0" borderId="0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left"/>
    </xf>
    <xf numFmtId="0" fontId="48" fillId="0" borderId="11" xfId="0" applyFont="1" applyFill="1" applyBorder="1" applyAlignment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53" fillId="0" borderId="0" xfId="0" applyFont="1"/>
    <xf numFmtId="0" fontId="53" fillId="0" borderId="0" xfId="0" applyFont="1" applyAlignment="1">
      <alignment horizontal="center" vertical="center"/>
    </xf>
    <xf numFmtId="2" fontId="53" fillId="0" borderId="0" xfId="0" applyNumberFormat="1" applyFont="1" applyAlignment="1">
      <alignment horizontal="center"/>
    </xf>
    <xf numFmtId="0" fontId="54" fillId="0" borderId="0" xfId="0" applyFont="1" applyProtection="1">
      <protection hidden="1"/>
    </xf>
    <xf numFmtId="0" fontId="55" fillId="6" borderId="0" xfId="0" applyFont="1" applyFill="1" applyAlignment="1" applyProtection="1">
      <alignment horizontal="center"/>
      <protection hidden="1"/>
    </xf>
    <xf numFmtId="0" fontId="54" fillId="0" borderId="0" xfId="0" applyFont="1"/>
    <xf numFmtId="0" fontId="54" fillId="6" borderId="0" xfId="0" applyFont="1" applyFill="1" applyProtection="1">
      <protection hidden="1"/>
    </xf>
    <xf numFmtId="0" fontId="58" fillId="6" borderId="0" xfId="0" applyFont="1" applyFill="1" applyBorder="1" applyAlignment="1" applyProtection="1">
      <protection hidden="1"/>
    </xf>
    <xf numFmtId="0" fontId="56" fillId="0" borderId="0" xfId="0" applyFont="1" applyBorder="1" applyAlignment="1" applyProtection="1">
      <protection hidden="1"/>
    </xf>
    <xf numFmtId="2" fontId="56" fillId="0" borderId="0" xfId="0" applyNumberFormat="1" applyFont="1" applyBorder="1" applyAlignment="1" applyProtection="1">
      <alignment horizontal="center"/>
      <protection hidden="1"/>
    </xf>
    <xf numFmtId="0" fontId="56" fillId="0" borderId="0" xfId="0" applyFont="1" applyBorder="1" applyAlignment="1" applyProtection="1">
      <alignment horizontal="center"/>
      <protection hidden="1"/>
    </xf>
    <xf numFmtId="0" fontId="59" fillId="0" borderId="0" xfId="0" applyFont="1" applyAlignment="1" applyProtection="1">
      <alignment horizontal="center" vertical="center" wrapText="1"/>
      <protection hidden="1"/>
    </xf>
    <xf numFmtId="2" fontId="59" fillId="0" borderId="0" xfId="0" applyNumberFormat="1" applyFont="1" applyAlignment="1" applyProtection="1">
      <alignment horizontal="center" vertical="center" wrapText="1"/>
      <protection hidden="1"/>
    </xf>
    <xf numFmtId="0" fontId="60" fillId="0" borderId="24" xfId="0" applyFont="1" applyBorder="1" applyAlignment="1" applyProtection="1">
      <alignment vertical="center"/>
      <protection hidden="1"/>
    </xf>
    <xf numFmtId="165" fontId="61" fillId="0" borderId="0" xfId="0" applyNumberFormat="1" applyFont="1" applyBorder="1" applyAlignment="1" applyProtection="1">
      <alignment vertical="center"/>
      <protection hidden="1"/>
    </xf>
    <xf numFmtId="0" fontId="61" fillId="0" borderId="0" xfId="0" applyFont="1" applyBorder="1" applyAlignment="1" applyProtection="1">
      <alignment vertical="center"/>
      <protection hidden="1"/>
    </xf>
    <xf numFmtId="0" fontId="62" fillId="0" borderId="0" xfId="0" applyFont="1" applyProtection="1">
      <protection hidden="1"/>
    </xf>
    <xf numFmtId="0" fontId="58" fillId="8" borderId="11" xfId="0" applyFont="1" applyFill="1" applyBorder="1" applyAlignment="1" applyProtection="1">
      <alignment vertical="center" wrapText="1"/>
      <protection hidden="1"/>
    </xf>
    <xf numFmtId="0" fontId="58" fillId="8" borderId="11" xfId="0" applyFont="1" applyFill="1" applyBorder="1" applyAlignment="1" applyProtection="1">
      <alignment horizontal="center" vertical="center" wrapText="1"/>
      <protection hidden="1"/>
    </xf>
    <xf numFmtId="2" fontId="58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0" applyFont="1"/>
    <xf numFmtId="0" fontId="63" fillId="0" borderId="11" xfId="0" applyFont="1" applyFill="1" applyBorder="1" applyAlignment="1" applyProtection="1">
      <alignment horizontal="center" vertical="center" wrapText="1"/>
      <protection hidden="1"/>
    </xf>
    <xf numFmtId="49" fontId="63" fillId="0" borderId="11" xfId="3" applyNumberFormat="1" applyFont="1" applyFill="1" applyBorder="1" applyAlignment="1" applyProtection="1">
      <alignment horizontal="left" vertical="center" wrapText="1"/>
      <protection hidden="1"/>
    </xf>
    <xf numFmtId="166" fontId="63" fillId="0" borderId="11" xfId="0" applyNumberFormat="1" applyFont="1" applyFill="1" applyBorder="1" applyAlignment="1" applyProtection="1">
      <alignment horizontal="center" vertical="center"/>
      <protection hidden="1"/>
    </xf>
    <xf numFmtId="2" fontId="63" fillId="0" borderId="11" xfId="0" applyNumberFormat="1" applyFont="1" applyFill="1" applyBorder="1" applyAlignment="1" applyProtection="1">
      <alignment horizontal="center" vertical="center"/>
      <protection hidden="1"/>
    </xf>
    <xf numFmtId="1" fontId="54" fillId="0" borderId="11" xfId="0" quotePrefix="1" applyNumberFormat="1" applyFont="1" applyBorder="1" applyAlignment="1" applyProtection="1">
      <alignment horizontal="center" vertical="center"/>
      <protection hidden="1"/>
    </xf>
    <xf numFmtId="0" fontId="63" fillId="0" borderId="11" xfId="0" applyFont="1" applyFill="1" applyBorder="1" applyAlignment="1" applyProtection="1">
      <alignment horizontal="center" vertical="center"/>
      <protection hidden="1"/>
    </xf>
    <xf numFmtId="0" fontId="60" fillId="0" borderId="0" xfId="0" applyFont="1" applyFill="1"/>
    <xf numFmtId="1" fontId="63" fillId="0" borderId="11" xfId="0" applyNumberFormat="1" applyFont="1" applyFill="1" applyBorder="1" applyAlignment="1" applyProtection="1">
      <alignment horizontal="center" vertical="center"/>
      <protection hidden="1"/>
    </xf>
    <xf numFmtId="1" fontId="63" fillId="0" borderId="11" xfId="0" quotePrefix="1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Fill="1"/>
    <xf numFmtId="49" fontId="63" fillId="0" borderId="11" xfId="3" applyNumberFormat="1" applyFont="1" applyFill="1" applyBorder="1" applyAlignment="1" applyProtection="1">
      <alignment horizontal="left" vertical="top" wrapText="1"/>
      <protection hidden="1"/>
    </xf>
    <xf numFmtId="166" fontId="63" fillId="0" borderId="11" xfId="0" applyNumberFormat="1" applyFont="1" applyFill="1" applyBorder="1" applyAlignment="1" applyProtection="1">
      <alignment horizontal="center" vertical="top"/>
      <protection hidden="1"/>
    </xf>
    <xf numFmtId="1" fontId="63" fillId="0" borderId="11" xfId="0" quotePrefix="1" applyNumberFormat="1" applyFont="1" applyFill="1" applyBorder="1" applyAlignment="1" applyProtection="1">
      <alignment horizontal="center" vertical="top"/>
      <protection hidden="1"/>
    </xf>
    <xf numFmtId="0" fontId="63" fillId="0" borderId="11" xfId="0" applyFont="1" applyFill="1" applyBorder="1" applyAlignment="1" applyProtection="1">
      <alignment horizontal="center" vertical="top"/>
      <protection hidden="1"/>
    </xf>
    <xf numFmtId="0" fontId="63" fillId="0" borderId="11" xfId="0" applyFont="1" applyFill="1" applyBorder="1" applyAlignment="1" applyProtection="1">
      <alignment horizontal="center" vertical="top" wrapText="1"/>
      <protection hidden="1"/>
    </xf>
    <xf numFmtId="2" fontId="54" fillId="0" borderId="11" xfId="0" quotePrefix="1" applyNumberFormat="1" applyFont="1" applyBorder="1" applyAlignment="1" applyProtection="1">
      <alignment horizontal="center" vertical="center"/>
      <protection hidden="1"/>
    </xf>
    <xf numFmtId="1" fontId="54" fillId="0" borderId="11" xfId="0" applyNumberFormat="1" applyFont="1" applyBorder="1" applyAlignment="1" applyProtection="1">
      <alignment horizontal="center" vertical="center"/>
      <protection hidden="1"/>
    </xf>
    <xf numFmtId="0" fontId="54" fillId="0" borderId="0" xfId="0" applyFont="1" applyFill="1" applyAlignment="1">
      <alignment vertical="center"/>
    </xf>
    <xf numFmtId="2" fontId="55" fillId="6" borderId="11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top"/>
    </xf>
    <xf numFmtId="1" fontId="63" fillId="6" borderId="11" xfId="0" quotePrefix="1" applyNumberFormat="1" applyFont="1" applyFill="1" applyBorder="1" applyAlignment="1" applyProtection="1">
      <alignment horizontal="center" vertical="top"/>
      <protection hidden="1"/>
    </xf>
    <xf numFmtId="0" fontId="54" fillId="0" borderId="11" xfId="0" applyFont="1" applyFill="1" applyBorder="1" applyAlignment="1" applyProtection="1">
      <alignment horizontal="center" vertical="top"/>
      <protection hidden="1"/>
    </xf>
    <xf numFmtId="0" fontId="54" fillId="0" borderId="11" xfId="0" applyFont="1" applyFill="1" applyBorder="1" applyAlignment="1" applyProtection="1">
      <alignment horizontal="center" vertical="center"/>
      <protection hidden="1"/>
    </xf>
    <xf numFmtId="1" fontId="54" fillId="0" borderId="11" xfId="0" applyNumberFormat="1" applyFont="1" applyBorder="1" applyAlignment="1" applyProtection="1">
      <alignment horizontal="center"/>
      <protection hidden="1"/>
    </xf>
    <xf numFmtId="1" fontId="54" fillId="0" borderId="11" xfId="0" applyNumberFormat="1" applyFont="1" applyFill="1" applyBorder="1" applyAlignment="1" applyProtection="1">
      <alignment horizontal="center"/>
      <protection hidden="1"/>
    </xf>
    <xf numFmtId="0" fontId="54" fillId="0" borderId="11" xfId="0" applyFont="1" applyFill="1" applyBorder="1" applyAlignment="1" applyProtection="1">
      <alignment horizontal="center"/>
      <protection hidden="1"/>
    </xf>
    <xf numFmtId="0" fontId="54" fillId="0" borderId="11" xfId="0" applyFont="1" applyBorder="1"/>
    <xf numFmtId="0" fontId="54" fillId="0" borderId="0" xfId="0" applyFont="1" applyFill="1" applyBorder="1"/>
    <xf numFmtId="49" fontId="63" fillId="0" borderId="11" xfId="4" applyNumberFormat="1" applyFont="1" applyFill="1" applyBorder="1" applyAlignment="1" applyProtection="1">
      <alignment horizontal="left" vertical="center" wrapText="1"/>
      <protection hidden="1"/>
    </xf>
    <xf numFmtId="1" fontId="55" fillId="0" borderId="11" xfId="0" quotePrefix="1" applyNumberFormat="1" applyFont="1" applyFill="1" applyBorder="1" applyAlignment="1" applyProtection="1">
      <alignment horizontal="center" vertical="center" wrapText="1"/>
      <protection hidden="1"/>
    </xf>
    <xf numFmtId="49" fontId="63" fillId="0" borderId="11" xfId="3" applyNumberFormat="1" applyFont="1" applyFill="1" applyBorder="1" applyAlignment="1" applyProtection="1">
      <alignment vertical="center" wrapText="1"/>
      <protection hidden="1"/>
    </xf>
    <xf numFmtId="0" fontId="54" fillId="6" borderId="11" xfId="0" applyFont="1" applyFill="1" applyBorder="1" applyAlignment="1" applyProtection="1">
      <alignment horizontal="center" vertical="center"/>
      <protection hidden="1"/>
    </xf>
    <xf numFmtId="0" fontId="54" fillId="6" borderId="11" xfId="0" applyFont="1" applyFill="1" applyBorder="1" applyAlignment="1" applyProtection="1">
      <alignment horizontal="left" vertical="center"/>
      <protection hidden="1"/>
    </xf>
    <xf numFmtId="166" fontId="54" fillId="6" borderId="11" xfId="0" applyNumberFormat="1" applyFont="1" applyFill="1" applyBorder="1" applyAlignment="1" applyProtection="1">
      <alignment horizontal="center" vertical="center"/>
      <protection hidden="1"/>
    </xf>
    <xf numFmtId="2" fontId="54" fillId="6" borderId="11" xfId="0" applyNumberFormat="1" applyFont="1" applyFill="1" applyBorder="1" applyAlignment="1" applyProtection="1">
      <alignment horizontal="center" vertical="center"/>
      <protection hidden="1"/>
    </xf>
    <xf numFmtId="1" fontId="54" fillId="6" borderId="11" xfId="0" applyNumberFormat="1" applyFont="1" applyFill="1" applyBorder="1" applyAlignment="1" applyProtection="1">
      <alignment horizontal="center" vertical="center"/>
      <protection hidden="1"/>
    </xf>
    <xf numFmtId="1" fontId="63" fillId="0" borderId="11" xfId="5" applyNumberFormat="1" applyFont="1" applyFill="1" applyBorder="1" applyAlignment="1" applyProtection="1">
      <alignment horizontal="center"/>
      <protection hidden="1"/>
    </xf>
    <xf numFmtId="1" fontId="63" fillId="0" borderId="11" xfId="6" applyNumberFormat="1" applyFont="1" applyFill="1" applyBorder="1" applyAlignment="1" applyProtection="1">
      <alignment horizontal="center"/>
      <protection hidden="1"/>
    </xf>
    <xf numFmtId="49" fontId="63" fillId="6" borderId="11" xfId="3" applyNumberFormat="1" applyFont="1" applyFill="1" applyBorder="1" applyAlignment="1" applyProtection="1">
      <alignment horizontal="left" vertical="center" wrapText="1"/>
      <protection hidden="1"/>
    </xf>
    <xf numFmtId="166" fontId="63" fillId="7" borderId="11" xfId="0" applyNumberFormat="1" applyFont="1" applyFill="1" applyBorder="1" applyAlignment="1" applyProtection="1">
      <alignment horizontal="center" vertical="center"/>
      <protection hidden="1"/>
    </xf>
    <xf numFmtId="0" fontId="54" fillId="0" borderId="11" xfId="0" applyFont="1" applyBorder="1" applyAlignment="1" applyProtection="1">
      <alignment horizontal="center" vertical="center"/>
      <protection hidden="1"/>
    </xf>
    <xf numFmtId="0" fontId="63" fillId="7" borderId="11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Alignment="1">
      <alignment vertical="center"/>
    </xf>
    <xf numFmtId="0" fontId="54" fillId="6" borderId="11" xfId="0" applyFont="1" applyFill="1" applyBorder="1" applyProtection="1">
      <protection hidden="1"/>
    </xf>
    <xf numFmtId="2" fontId="63" fillId="7" borderId="11" xfId="0" applyNumberFormat="1" applyFont="1" applyFill="1" applyBorder="1" applyAlignment="1" applyProtection="1">
      <alignment horizontal="center" vertical="center"/>
      <protection hidden="1"/>
    </xf>
    <xf numFmtId="1" fontId="66" fillId="0" borderId="11" xfId="0" applyNumberFormat="1" applyFont="1" applyBorder="1" applyAlignment="1" applyProtection="1">
      <alignment horizontal="center" vertical="center"/>
      <protection hidden="1"/>
    </xf>
    <xf numFmtId="0" fontId="54" fillId="6" borderId="0" xfId="0" applyFont="1" applyFill="1"/>
    <xf numFmtId="2" fontId="54" fillId="0" borderId="0" xfId="0" applyNumberFormat="1" applyFont="1"/>
    <xf numFmtId="0" fontId="58" fillId="6" borderId="25" xfId="0" applyFont="1" applyFill="1" applyBorder="1" applyAlignment="1" applyProtection="1">
      <alignment horizontal="left" vertical="center"/>
      <protection hidden="1"/>
    </xf>
    <xf numFmtId="0" fontId="58" fillId="6" borderId="26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2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wrapText="1"/>
    </xf>
    <xf numFmtId="0" fontId="58" fillId="9" borderId="11" xfId="0" applyFont="1" applyFill="1" applyBorder="1" applyAlignment="1" applyProtection="1">
      <alignment horizontal="center" vertical="center" wrapText="1"/>
      <protection hidden="1"/>
    </xf>
    <xf numFmtId="0" fontId="60" fillId="9" borderId="11" xfId="0" applyFont="1" applyFill="1" applyBorder="1" applyAlignment="1" applyProtection="1">
      <alignment horizontal="center" vertical="center" wrapText="1"/>
      <protection hidden="1"/>
    </xf>
    <xf numFmtId="0" fontId="64" fillId="9" borderId="11" xfId="0" applyFont="1" applyFill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horizontal="center" vertical="center" wrapText="1"/>
      <protection hidden="1"/>
    </xf>
    <xf numFmtId="0" fontId="58" fillId="6" borderId="25" xfId="0" applyFont="1" applyFill="1" applyBorder="1" applyAlignment="1" applyProtection="1">
      <alignment horizontal="left" vertical="center"/>
      <protection hidden="1"/>
    </xf>
    <xf numFmtId="0" fontId="58" fillId="6" borderId="26" xfId="0" applyFont="1" applyFill="1" applyBorder="1" applyAlignment="1" applyProtection="1">
      <alignment horizontal="left" vertical="center"/>
      <protection hidden="1"/>
    </xf>
    <xf numFmtId="0" fontId="57" fillId="0" borderId="25" xfId="0" applyFont="1" applyBorder="1" applyAlignment="1" applyProtection="1">
      <alignment horizontal="center" vertical="center" wrapText="1"/>
      <protection hidden="1"/>
    </xf>
    <xf numFmtId="0" fontId="57" fillId="0" borderId="26" xfId="0" applyFont="1" applyBorder="1" applyAlignment="1" applyProtection="1">
      <alignment horizontal="center" vertical="center" wrapText="1"/>
      <protection hidden="1"/>
    </xf>
    <xf numFmtId="0" fontId="41" fillId="0" borderId="0" xfId="0" applyFont="1" applyBorder="1" applyAlignment="1">
      <alignment horizontal="center" vertical="center"/>
    </xf>
    <xf numFmtId="167" fontId="41" fillId="0" borderId="39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67" fontId="41" fillId="0" borderId="1" xfId="0" applyNumberFormat="1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right" vertical="center"/>
    </xf>
    <xf numFmtId="0" fontId="57" fillId="6" borderId="2" xfId="0" applyFont="1" applyFill="1" applyBorder="1" applyAlignment="1" applyProtection="1">
      <alignment horizontal="center" vertical="center" wrapText="1"/>
      <protection hidden="1"/>
    </xf>
    <xf numFmtId="0" fontId="57" fillId="6" borderId="55" xfId="0" applyFont="1" applyFill="1" applyBorder="1" applyAlignment="1" applyProtection="1">
      <alignment horizontal="center" vertical="center" wrapText="1"/>
      <protection hidden="1"/>
    </xf>
    <xf numFmtId="0" fontId="57" fillId="6" borderId="56" xfId="0" applyFont="1" applyFill="1" applyBorder="1" applyAlignment="1" applyProtection="1">
      <alignment horizontal="center" vertical="center" wrapText="1"/>
      <protection hidden="1"/>
    </xf>
    <xf numFmtId="0" fontId="57" fillId="6" borderId="57" xfId="0" applyFont="1" applyFill="1" applyBorder="1" applyAlignment="1" applyProtection="1">
      <alignment horizontal="center" vertical="center" wrapText="1"/>
      <protection hidden="1"/>
    </xf>
    <xf numFmtId="0" fontId="57" fillId="6" borderId="58" xfId="0" applyFont="1" applyFill="1" applyBorder="1" applyAlignment="1" applyProtection="1">
      <alignment horizontal="center" vertical="center" wrapText="1"/>
      <protection hidden="1"/>
    </xf>
    <xf numFmtId="0" fontId="57" fillId="6" borderId="59" xfId="0" applyFont="1" applyFill="1" applyBorder="1" applyAlignment="1" applyProtection="1">
      <alignment horizontal="center" vertical="center" wrapText="1"/>
      <protection hidden="1"/>
    </xf>
  </cellXfs>
  <cellStyles count="7">
    <cellStyle name="Обычный" xfId="0" builtinId="0"/>
    <cellStyle name="Обычный 3" xfId="6"/>
    <cellStyle name="Обычный 4" xfId="5"/>
    <cellStyle name="Обычный 7" xfId="3"/>
    <cellStyle name="Обычный 7 3" xfId="4"/>
    <cellStyle name="Пояснение" xfId="2" builtinId="53" customBuiltin="1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4070A"/>
      <rgbColor rgb="FF008000"/>
      <rgbColor rgb="FF000080"/>
      <rgbColor rgb="FFC38312"/>
      <rgbColor rgb="FF800080"/>
      <rgbColor rgb="FF008080"/>
      <rgbColor rgb="FFC3C3C3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FCD3C1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FCD5B5"/>
      <rgbColor rgb="FFFFF450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B4B4B4"/>
      <rgbColor rgb="FF002060"/>
      <rgbColor rgb="FF339966"/>
      <rgbColor rgb="FF003300"/>
      <rgbColor rgb="FF333300"/>
      <rgbColor rgb="FF993300"/>
      <rgbColor rgb="FF993366"/>
      <rgbColor rgb="FF333399"/>
      <rgbColor rgb="FF23262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0</xdr:row>
      <xdr:rowOff>95250</xdr:rowOff>
    </xdr:from>
    <xdr:to>
      <xdr:col>0</xdr:col>
      <xdr:colOff>4057650</xdr:colOff>
      <xdr:row>4</xdr:row>
      <xdr:rowOff>628650</xdr:rowOff>
    </xdr:to>
    <xdr:pic>
      <xdr:nvPicPr>
        <xdr:cNvPr id="4" name="Рисунок 3" descr="0003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95250"/>
          <a:ext cx="3200400" cy="176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752475</xdr:colOff>
      <xdr:row>51</xdr:row>
      <xdr:rowOff>47625</xdr:rowOff>
    </xdr:from>
    <xdr:to>
      <xdr:col>0</xdr:col>
      <xdr:colOff>3952875</xdr:colOff>
      <xdr:row>55</xdr:row>
      <xdr:rowOff>581025</xdr:rowOff>
    </xdr:to>
    <xdr:pic>
      <xdr:nvPicPr>
        <xdr:cNvPr id="5" name="Рисунок 4" descr="0003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5561945"/>
          <a:ext cx="3200400" cy="176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392400</xdr:colOff>
      <xdr:row>1</xdr:row>
      <xdr:rowOff>104760</xdr:rowOff>
    </xdr:from>
    <xdr:to>
      <xdr:col>3</xdr:col>
      <xdr:colOff>282600</xdr:colOff>
      <xdr:row>6</xdr:row>
      <xdr:rowOff>85680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227120" y="333360"/>
          <a:ext cx="1108080" cy="733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208019</xdr:colOff>
      <xdr:row>0</xdr:row>
      <xdr:rowOff>98534</xdr:rowOff>
    </xdr:from>
    <xdr:to>
      <xdr:col>1</xdr:col>
      <xdr:colOff>2693276</xdr:colOff>
      <xdr:row>7</xdr:row>
      <xdr:rowOff>303598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219" y="98534"/>
          <a:ext cx="2485257" cy="153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4070A"/>
  </sheetPr>
  <dimension ref="A1:AH148"/>
  <sheetViews>
    <sheetView zoomScaleNormal="100" workbookViewId="0">
      <selection activeCell="A27" sqref="A27"/>
    </sheetView>
  </sheetViews>
  <sheetFormatPr defaultColWidth="16.44140625" defaultRowHeight="13.8"/>
  <cols>
    <col min="1" max="1" width="64.5546875" style="1" customWidth="1"/>
    <col min="2" max="2" width="11.44140625" style="2" customWidth="1"/>
    <col min="3" max="3" width="48.44140625" style="1" customWidth="1"/>
    <col min="4" max="4" width="12.5546875" style="3" customWidth="1"/>
    <col min="5" max="16384" width="16.44140625" style="4"/>
  </cols>
  <sheetData>
    <row r="1" spans="1:34" ht="27" customHeight="1">
      <c r="A1" s="309"/>
      <c r="B1" s="310" t="s">
        <v>502</v>
      </c>
      <c r="C1" s="310"/>
      <c r="D1" s="310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</row>
    <row r="2" spans="1:34" ht="27" customHeight="1">
      <c r="A2" s="309"/>
      <c r="B2" s="310"/>
      <c r="C2" s="310"/>
      <c r="D2" s="310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</row>
    <row r="3" spans="1:34" ht="27" customHeight="1">
      <c r="A3" s="309"/>
      <c r="B3" s="310"/>
      <c r="C3" s="310"/>
      <c r="D3" s="310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</row>
    <row r="4" spans="1:34" ht="15.6" customHeight="1">
      <c r="A4" s="309"/>
      <c r="B4" s="310"/>
      <c r="C4" s="310"/>
      <c r="D4" s="310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</row>
    <row r="5" spans="1:34" ht="56.25" customHeight="1">
      <c r="A5" s="309"/>
      <c r="B5" s="310"/>
      <c r="C5" s="310"/>
      <c r="D5" s="310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</row>
    <row r="6" spans="1:34" s="5" customFormat="1" ht="29.25" customHeight="1" thickBot="1">
      <c r="A6" s="311" t="s">
        <v>0</v>
      </c>
      <c r="B6" s="311"/>
      <c r="C6" s="311"/>
      <c r="D6" s="311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</row>
    <row r="7" spans="1:34" s="188" customFormat="1" ht="20.399999999999999">
      <c r="A7" s="183">
        <v>43615</v>
      </c>
      <c r="B7" s="184" t="s">
        <v>1</v>
      </c>
      <c r="C7" s="185"/>
      <c r="D7" s="186" t="s">
        <v>1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</row>
    <row r="8" spans="1:34" s="188" customFormat="1" ht="18.75" customHeight="1">
      <c r="A8" s="314" t="s">
        <v>2</v>
      </c>
      <c r="B8" s="189" t="s">
        <v>3</v>
      </c>
      <c r="C8" s="312" t="s">
        <v>2</v>
      </c>
      <c r="D8" s="190" t="s">
        <v>3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</row>
    <row r="9" spans="1:34" s="188" customFormat="1" ht="13.2">
      <c r="A9" s="314"/>
      <c r="B9" s="189" t="s">
        <v>4</v>
      </c>
      <c r="C9" s="312"/>
      <c r="D9" s="190" t="s">
        <v>4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</row>
    <row r="10" spans="1:34" s="188" customFormat="1" ht="26.4" customHeight="1" thickBot="1">
      <c r="A10" s="315"/>
      <c r="B10" s="191" t="s">
        <v>5</v>
      </c>
      <c r="C10" s="316"/>
      <c r="D10" s="192" t="s">
        <v>5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</row>
    <row r="11" spans="1:34" s="6" customFormat="1" ht="24.6">
      <c r="A11" s="193" t="s">
        <v>6</v>
      </c>
      <c r="B11" s="194"/>
      <c r="C11" s="193" t="s">
        <v>7</v>
      </c>
      <c r="D11" s="195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</row>
    <row r="12" spans="1:34" s="6" customFormat="1" ht="24.6" customHeight="1">
      <c r="A12" s="196" t="s">
        <v>8</v>
      </c>
      <c r="B12" s="197">
        <v>11.52</v>
      </c>
      <c r="C12" s="198" t="s">
        <v>9</v>
      </c>
      <c r="D12" s="197">
        <v>11.52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</row>
    <row r="13" spans="1:34" s="6" customFormat="1" ht="21.9" customHeight="1">
      <c r="A13" s="199" t="s">
        <v>10</v>
      </c>
      <c r="B13" s="200">
        <v>12.18</v>
      </c>
      <c r="C13" s="201" t="s">
        <v>11</v>
      </c>
      <c r="D13" s="200">
        <v>12.12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</row>
    <row r="14" spans="1:34" s="6" customFormat="1" ht="23.4" customHeight="1">
      <c r="A14" s="199" t="s">
        <v>12</v>
      </c>
      <c r="B14" s="200">
        <v>12.48</v>
      </c>
      <c r="C14" s="201" t="s">
        <v>13</v>
      </c>
      <c r="D14" s="200">
        <v>12.48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</row>
    <row r="15" spans="1:34" s="6" customFormat="1" ht="24.9" customHeight="1">
      <c r="A15" s="199" t="s">
        <v>14</v>
      </c>
      <c r="B15" s="200">
        <v>6.24</v>
      </c>
      <c r="C15" s="202" t="s">
        <v>15</v>
      </c>
      <c r="D15" s="203">
        <v>9.1199999999999992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</row>
    <row r="16" spans="1:34" s="6" customFormat="1" ht="21.9" customHeight="1">
      <c r="A16" s="199" t="s">
        <v>16</v>
      </c>
      <c r="B16" s="200">
        <v>9.7799999999999994</v>
      </c>
      <c r="D16" s="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</row>
    <row r="17" spans="1:34" s="6" customFormat="1" ht="22.5" customHeight="1">
      <c r="A17" s="196" t="s">
        <v>17</v>
      </c>
      <c r="B17" s="197">
        <v>10.68</v>
      </c>
      <c r="C17" s="193" t="s">
        <v>18</v>
      </c>
      <c r="D17" s="204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</row>
    <row r="18" spans="1:34" s="6" customFormat="1" ht="22.5" customHeight="1">
      <c r="A18" s="196" t="s">
        <v>19</v>
      </c>
      <c r="B18" s="197">
        <v>6.3</v>
      </c>
      <c r="C18" s="205" t="s">
        <v>20</v>
      </c>
      <c r="D18" s="203">
        <v>21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</row>
    <row r="19" spans="1:34" s="6" customFormat="1" ht="24" customHeight="1">
      <c r="A19" s="199" t="s">
        <v>21</v>
      </c>
      <c r="B19" s="200">
        <v>6.12</v>
      </c>
      <c r="C19" s="205" t="s">
        <v>22</v>
      </c>
      <c r="D19" s="203">
        <v>10.199999999999999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</row>
    <row r="20" spans="1:34" s="6" customFormat="1" ht="24" customHeight="1">
      <c r="A20" s="199" t="s">
        <v>23</v>
      </c>
      <c r="B20" s="200">
        <v>11.52</v>
      </c>
      <c r="C20" s="205" t="s">
        <v>24</v>
      </c>
      <c r="D20" s="203">
        <v>7.8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</row>
    <row r="21" spans="1:34" s="6" customFormat="1" ht="22.5" customHeight="1">
      <c r="A21" s="199" t="s">
        <v>25</v>
      </c>
      <c r="B21" s="200">
        <v>12.12</v>
      </c>
      <c r="C21" s="205" t="s">
        <v>26</v>
      </c>
      <c r="D21" s="203">
        <v>5.0999999999999996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</row>
    <row r="22" spans="1:34" s="6" customFormat="1" ht="24" customHeight="1">
      <c r="A22" s="196" t="s">
        <v>27</v>
      </c>
      <c r="B22" s="197">
        <v>11.58</v>
      </c>
      <c r="C22" s="205" t="s">
        <v>28</v>
      </c>
      <c r="D22" s="203">
        <v>2.34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</row>
    <row r="23" spans="1:34" s="6" customFormat="1" ht="24.9" customHeight="1">
      <c r="A23" s="199" t="s">
        <v>29</v>
      </c>
      <c r="B23" s="200">
        <v>6.3</v>
      </c>
      <c r="C23" s="206" t="s">
        <v>30</v>
      </c>
      <c r="D23" s="207">
        <v>4.32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</row>
    <row r="24" spans="1:34" s="6" customFormat="1" ht="24" customHeight="1">
      <c r="A24" s="199" t="s">
        <v>31</v>
      </c>
      <c r="B24" s="200">
        <v>6.12</v>
      </c>
      <c r="C24" s="208" t="s">
        <v>32</v>
      </c>
      <c r="D24" s="209">
        <v>9.24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</row>
    <row r="25" spans="1:34" s="6" customFormat="1" ht="22.5" customHeight="1">
      <c r="A25" s="199" t="s">
        <v>33</v>
      </c>
      <c r="B25" s="200">
        <v>12.24</v>
      </c>
      <c r="C25" s="210" t="s">
        <v>34</v>
      </c>
      <c r="D25" s="207">
        <v>3.66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</row>
    <row r="26" spans="1:34" s="8" customFormat="1" ht="23.4" customHeight="1">
      <c r="A26" s="199" t="s">
        <v>35</v>
      </c>
      <c r="B26" s="200">
        <v>12.54</v>
      </c>
      <c r="C26" s="205" t="s">
        <v>36</v>
      </c>
      <c r="D26" s="203">
        <v>7.44</v>
      </c>
      <c r="E26" s="187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</row>
    <row r="27" spans="1:34" s="8" customFormat="1" ht="20.399999999999999" customHeight="1">
      <c r="A27" s="196" t="s">
        <v>37</v>
      </c>
      <c r="B27" s="197">
        <v>11.16</v>
      </c>
      <c r="C27" s="206" t="s">
        <v>38</v>
      </c>
      <c r="D27" s="207">
        <v>6.9</v>
      </c>
      <c r="E27" s="187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</row>
    <row r="28" spans="1:34" s="8" customFormat="1" ht="21.9" customHeight="1">
      <c r="A28" s="199" t="s">
        <v>40</v>
      </c>
      <c r="B28" s="200">
        <v>11.76</v>
      </c>
      <c r="C28" s="212" t="s">
        <v>39</v>
      </c>
      <c r="D28" s="207">
        <v>4.92</v>
      </c>
      <c r="E28" s="187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</row>
    <row r="29" spans="1:34" s="8" customFormat="1" ht="24.6" customHeight="1">
      <c r="A29" s="199" t="s">
        <v>42</v>
      </c>
      <c r="B29" s="200">
        <v>12.06</v>
      </c>
      <c r="C29" s="212" t="s">
        <v>41</v>
      </c>
      <c r="D29" s="207">
        <v>5.58</v>
      </c>
      <c r="E29" s="187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</row>
    <row r="30" spans="1:34" s="8" customFormat="1" ht="23.4" customHeight="1">
      <c r="A30" s="196" t="s">
        <v>44</v>
      </c>
      <c r="B30" s="197">
        <v>12.18</v>
      </c>
      <c r="C30" s="202" t="s">
        <v>43</v>
      </c>
      <c r="D30" s="203">
        <v>8.4600000000000009</v>
      </c>
      <c r="E30" s="187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</row>
    <row r="31" spans="1:34" s="8" customFormat="1" ht="23.4" customHeight="1">
      <c r="A31" s="199" t="s">
        <v>47</v>
      </c>
      <c r="B31" s="200">
        <v>10.86</v>
      </c>
      <c r="C31" s="206" t="s">
        <v>45</v>
      </c>
      <c r="D31" s="207">
        <v>7.86</v>
      </c>
      <c r="E31" s="187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</row>
    <row r="32" spans="1:34" s="8" customFormat="1" ht="23.4" customHeight="1">
      <c r="A32" s="199" t="s">
        <v>48</v>
      </c>
      <c r="B32" s="200">
        <v>9.9600000000000009</v>
      </c>
      <c r="C32" s="206" t="s">
        <v>46</v>
      </c>
      <c r="D32" s="207">
        <v>8.4600000000000009</v>
      </c>
      <c r="E32" s="187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</row>
    <row r="33" spans="1:34" s="8" customFormat="1" ht="23.1" customHeight="1">
      <c r="A33" s="196" t="s">
        <v>50</v>
      </c>
      <c r="B33" s="197">
        <v>11.1</v>
      </c>
      <c r="C33" s="206" t="s">
        <v>49</v>
      </c>
      <c r="D33" s="207">
        <v>7.2</v>
      </c>
      <c r="E33" s="187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</row>
    <row r="34" spans="1:34" s="8" customFormat="1" ht="24.9" customHeight="1">
      <c r="A34" s="199" t="s">
        <v>52</v>
      </c>
      <c r="B34" s="200">
        <v>12</v>
      </c>
      <c r="C34" s="205" t="s">
        <v>51</v>
      </c>
      <c r="D34" s="203">
        <v>5.52</v>
      </c>
      <c r="E34" s="187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</row>
    <row r="35" spans="1:34" s="8" customFormat="1" ht="23.4" customHeight="1">
      <c r="A35" s="199" t="s">
        <v>54</v>
      </c>
      <c r="B35" s="200">
        <v>11.7</v>
      </c>
      <c r="C35" s="210" t="s">
        <v>53</v>
      </c>
      <c r="D35" s="207">
        <v>9.1199999999999992</v>
      </c>
      <c r="E35" s="187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</row>
    <row r="36" spans="1:34" s="8" customFormat="1" ht="24.6" customHeight="1">
      <c r="A36" s="199" t="s">
        <v>56</v>
      </c>
      <c r="B36" s="200">
        <v>11.22</v>
      </c>
      <c r="C36" s="210" t="s">
        <v>55</v>
      </c>
      <c r="D36" s="207">
        <v>11.82</v>
      </c>
      <c r="E36" s="187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</row>
    <row r="37" spans="1:34" s="8" customFormat="1" ht="24" customHeight="1">
      <c r="A37" s="199" t="s">
        <v>58</v>
      </c>
      <c r="B37" s="200">
        <v>10.56</v>
      </c>
      <c r="C37" s="208" t="s">
        <v>57</v>
      </c>
      <c r="D37" s="209">
        <v>5.22</v>
      </c>
      <c r="E37" s="187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</row>
    <row r="38" spans="1:34" s="8" customFormat="1" ht="26.1" customHeight="1">
      <c r="A38" s="199" t="s">
        <v>60</v>
      </c>
      <c r="B38" s="200">
        <v>11.52</v>
      </c>
      <c r="C38" s="210" t="s">
        <v>59</v>
      </c>
      <c r="D38" s="207">
        <v>12.72</v>
      </c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</row>
    <row r="39" spans="1:34" s="8" customFormat="1" ht="26.1" customHeight="1">
      <c r="A39" s="199" t="s">
        <v>63</v>
      </c>
      <c r="B39" s="200">
        <v>9.5399999999999991</v>
      </c>
      <c r="C39" s="210" t="s">
        <v>61</v>
      </c>
      <c r="D39" s="207">
        <v>13.44</v>
      </c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</row>
    <row r="40" spans="1:34" s="8" customFormat="1" ht="24.6" customHeight="1">
      <c r="A40" s="199" t="s">
        <v>64</v>
      </c>
      <c r="B40" s="200">
        <v>5.04</v>
      </c>
      <c r="C40" s="210" t="s">
        <v>62</v>
      </c>
      <c r="D40" s="207">
        <v>7.5</v>
      </c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</row>
    <row r="41" spans="1:34" s="8" customFormat="1" ht="22.5" customHeight="1">
      <c r="A41" s="199" t="s">
        <v>66</v>
      </c>
      <c r="B41" s="200">
        <v>12.84</v>
      </c>
      <c r="D41" s="9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</row>
    <row r="42" spans="1:34" s="6" customFormat="1" ht="24" customHeight="1">
      <c r="A42" s="199" t="s">
        <v>68</v>
      </c>
      <c r="B42" s="200">
        <v>10.44</v>
      </c>
      <c r="C42" s="193" t="s">
        <v>65</v>
      </c>
      <c r="D42" s="213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</row>
    <row r="43" spans="1:34" s="6" customFormat="1" ht="24" customHeight="1">
      <c r="A43" s="199" t="s">
        <v>70</v>
      </c>
      <c r="B43" s="200">
        <v>9.36</v>
      </c>
      <c r="C43" s="214" t="s">
        <v>67</v>
      </c>
      <c r="D43" s="215">
        <v>14.76</v>
      </c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</row>
    <row r="44" spans="1:34" s="6" customFormat="1" ht="24" customHeight="1">
      <c r="A44" s="196" t="s">
        <v>72</v>
      </c>
      <c r="B44" s="197">
        <v>11.1</v>
      </c>
      <c r="C44" s="216" t="s">
        <v>69</v>
      </c>
      <c r="D44" s="217">
        <v>23.34</v>
      </c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</row>
    <row r="45" spans="1:34" s="6" customFormat="1" ht="24" customHeight="1">
      <c r="A45" s="196" t="s">
        <v>74</v>
      </c>
      <c r="B45" s="197">
        <v>11.82</v>
      </c>
      <c r="C45" s="216" t="s">
        <v>71</v>
      </c>
      <c r="D45" s="217">
        <v>29.4</v>
      </c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</row>
    <row r="46" spans="1:34" s="6" customFormat="1" ht="24" customHeight="1">
      <c r="A46" s="196" t="s">
        <v>75</v>
      </c>
      <c r="B46" s="197">
        <v>21.96</v>
      </c>
      <c r="C46" s="216" t="s">
        <v>73</v>
      </c>
      <c r="D46" s="217">
        <v>61.38</v>
      </c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</row>
    <row r="47" spans="1:34" s="8" customFormat="1" ht="23.1" customHeight="1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</row>
    <row r="48" spans="1:34" s="8" customFormat="1" ht="23.1" customHeight="1">
      <c r="B48" s="193" t="s">
        <v>76</v>
      </c>
      <c r="D48" s="218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</row>
    <row r="49" spans="1:34" s="8" customFormat="1" ht="23.1" customHeight="1">
      <c r="A49" s="219" t="s">
        <v>78</v>
      </c>
      <c r="B49" s="215">
        <v>80.040000000000006</v>
      </c>
      <c r="C49" s="220" t="s">
        <v>77</v>
      </c>
      <c r="D49" s="209">
        <v>67.02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</row>
    <row r="50" spans="1:34" s="8" customFormat="1" ht="23.1" customHeight="1">
      <c r="A50" s="221"/>
      <c r="B50" s="204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</row>
    <row r="51" spans="1:34" s="8" customFormat="1" ht="23.1" customHeight="1">
      <c r="A51" s="221"/>
      <c r="B51" s="204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</row>
    <row r="52" spans="1:34" ht="27" customHeight="1">
      <c r="A52" s="309"/>
      <c r="B52" s="310" t="s">
        <v>502</v>
      </c>
      <c r="C52" s="310"/>
      <c r="D52" s="310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</row>
    <row r="53" spans="1:34" ht="27" customHeight="1">
      <c r="A53" s="309"/>
      <c r="B53" s="310"/>
      <c r="C53" s="310"/>
      <c r="D53" s="310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</row>
    <row r="54" spans="1:34" ht="27" customHeight="1">
      <c r="A54" s="309"/>
      <c r="B54" s="310"/>
      <c r="C54" s="310"/>
      <c r="D54" s="310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</row>
    <row r="55" spans="1:34" ht="15.6" customHeight="1">
      <c r="A55" s="309"/>
      <c r="B55" s="310"/>
      <c r="C55" s="310"/>
      <c r="D55" s="310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</row>
    <row r="56" spans="1:34" ht="46.5" customHeight="1">
      <c r="A56" s="309"/>
      <c r="B56" s="310"/>
      <c r="C56" s="310"/>
      <c r="D56" s="310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</row>
    <row r="57" spans="1:34" ht="9" customHeight="1">
      <c r="A57" s="10"/>
      <c r="B57" s="11"/>
      <c r="C57" s="12"/>
      <c r="D57" s="13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</row>
    <row r="58" spans="1:34" s="5" customFormat="1" ht="29.25" customHeight="1">
      <c r="A58" s="311" t="s">
        <v>0</v>
      </c>
      <c r="B58" s="311"/>
      <c r="C58" s="311"/>
      <c r="D58" s="311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</row>
    <row r="59" spans="1:34" s="5" customFormat="1" ht="21.9" customHeight="1">
      <c r="A59" s="180"/>
      <c r="B59" s="180"/>
      <c r="C59" s="180"/>
      <c r="D59" s="14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</row>
    <row r="60" spans="1:34" s="188" customFormat="1" ht="20.399999999999999">
      <c r="A60" s="222">
        <f>A7</f>
        <v>43615</v>
      </c>
      <c r="B60" s="223" t="s">
        <v>1</v>
      </c>
      <c r="C60" s="224"/>
      <c r="D60" s="223" t="s">
        <v>1</v>
      </c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</row>
    <row r="61" spans="1:34" s="188" customFormat="1" ht="18.75" customHeight="1">
      <c r="A61" s="312" t="s">
        <v>2</v>
      </c>
      <c r="B61" s="189" t="s">
        <v>3</v>
      </c>
      <c r="C61" s="312" t="s">
        <v>2</v>
      </c>
      <c r="D61" s="189" t="s">
        <v>3</v>
      </c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</row>
    <row r="62" spans="1:34" s="188" customFormat="1" ht="12.75" customHeight="1">
      <c r="A62" s="312"/>
      <c r="B62" s="189" t="s">
        <v>4</v>
      </c>
      <c r="C62" s="312"/>
      <c r="D62" s="189" t="s">
        <v>4</v>
      </c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</row>
    <row r="63" spans="1:34" s="188" customFormat="1" ht="26.4" customHeight="1">
      <c r="A63" s="313"/>
      <c r="B63" s="225" t="s">
        <v>5</v>
      </c>
      <c r="C63" s="313"/>
      <c r="D63" s="225" t="s">
        <v>5</v>
      </c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</row>
    <row r="64" spans="1:34" s="5" customFormat="1" ht="21" customHeight="1">
      <c r="A64" s="193" t="s">
        <v>79</v>
      </c>
      <c r="B64" s="218"/>
      <c r="C64" s="193" t="s">
        <v>80</v>
      </c>
      <c r="D64" s="218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</row>
    <row r="65" spans="1:34" s="5" customFormat="1" ht="21" customHeight="1">
      <c r="A65" s="226" t="s">
        <v>81</v>
      </c>
      <c r="B65" s="207">
        <v>99.9</v>
      </c>
      <c r="C65" s="226" t="s">
        <v>9</v>
      </c>
      <c r="D65" s="207">
        <v>11.52</v>
      </c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</row>
    <row r="66" spans="1:34" s="15" customFormat="1" ht="21" customHeight="1">
      <c r="A66" s="227" t="s">
        <v>82</v>
      </c>
      <c r="B66" s="203">
        <v>6.96</v>
      </c>
      <c r="C66" s="227" t="s">
        <v>13</v>
      </c>
      <c r="D66" s="203">
        <v>12.48</v>
      </c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</row>
    <row r="67" spans="1:34" s="5" customFormat="1" ht="21" customHeight="1">
      <c r="A67" s="229" t="s">
        <v>83</v>
      </c>
      <c r="B67" s="207">
        <v>7.14</v>
      </c>
      <c r="C67" s="229" t="s">
        <v>11</v>
      </c>
      <c r="D67" s="207">
        <v>12.12</v>
      </c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</row>
    <row r="68" spans="1:34" s="16" customFormat="1" ht="21" customHeight="1">
      <c r="A68" s="226" t="s">
        <v>84</v>
      </c>
      <c r="B68" s="207">
        <v>8.4</v>
      </c>
      <c r="C68" s="226" t="s">
        <v>85</v>
      </c>
      <c r="D68" s="207">
        <v>11.7</v>
      </c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</row>
    <row r="69" spans="1:34" ht="21" customHeight="1">
      <c r="A69" s="226" t="s">
        <v>86</v>
      </c>
      <c r="B69" s="207">
        <v>9.76</v>
      </c>
      <c r="C69" s="226" t="s">
        <v>87</v>
      </c>
      <c r="D69" s="207">
        <v>5.0999999999999996</v>
      </c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</row>
    <row r="70" spans="1:34" ht="21" customHeight="1">
      <c r="A70" s="226" t="s">
        <v>88</v>
      </c>
      <c r="B70" s="207">
        <v>24.3</v>
      </c>
      <c r="C70" s="226" t="s">
        <v>89</v>
      </c>
      <c r="D70" s="207">
        <v>9.9</v>
      </c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</row>
    <row r="71" spans="1:34" ht="21" customHeight="1">
      <c r="A71" s="226" t="s">
        <v>90</v>
      </c>
      <c r="B71" s="207">
        <v>34.380000000000003</v>
      </c>
      <c r="C71" s="226" t="s">
        <v>91</v>
      </c>
      <c r="D71" s="207">
        <v>10.62</v>
      </c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</row>
    <row r="72" spans="1:34" ht="21" customHeight="1">
      <c r="A72" s="226" t="s">
        <v>92</v>
      </c>
      <c r="B72" s="207">
        <v>26.94</v>
      </c>
      <c r="C72" s="226" t="s">
        <v>93</v>
      </c>
      <c r="D72" s="207">
        <v>8.6999999999999993</v>
      </c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</row>
    <row r="73" spans="1:34" ht="21" customHeight="1">
      <c r="A73" s="231"/>
      <c r="B73" s="232"/>
      <c r="C73" s="226" t="s">
        <v>94</v>
      </c>
      <c r="D73" s="207">
        <v>9.36</v>
      </c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</row>
    <row r="74" spans="1:34" ht="21" customHeight="1">
      <c r="A74" s="231"/>
      <c r="B74" s="232"/>
      <c r="C74" s="226" t="s">
        <v>45</v>
      </c>
      <c r="D74" s="207">
        <v>7.86</v>
      </c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</row>
    <row r="75" spans="1:34" ht="21" customHeight="1">
      <c r="A75" s="193" t="s">
        <v>96</v>
      </c>
      <c r="B75" s="218"/>
      <c r="C75" s="226" t="s">
        <v>95</v>
      </c>
      <c r="D75" s="207">
        <v>16.38</v>
      </c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</row>
    <row r="76" spans="1:34" ht="21" customHeight="1">
      <c r="A76" s="233" t="s">
        <v>98</v>
      </c>
      <c r="B76" s="200">
        <v>138.6</v>
      </c>
      <c r="C76" s="226" t="s">
        <v>97</v>
      </c>
      <c r="D76" s="207">
        <v>19.260000000000002</v>
      </c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</row>
    <row r="77" spans="1:34" ht="21" customHeight="1">
      <c r="A77" s="233" t="s">
        <v>100</v>
      </c>
      <c r="B77" s="200">
        <v>134.63999999999999</v>
      </c>
      <c r="C77" s="226" t="s">
        <v>99</v>
      </c>
      <c r="D77" s="207">
        <v>19.38</v>
      </c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</row>
    <row r="78" spans="1:34" ht="21" customHeight="1">
      <c r="A78" s="233" t="s">
        <v>101</v>
      </c>
      <c r="B78" s="200">
        <v>130.44</v>
      </c>
      <c r="C78" s="226" t="s">
        <v>53</v>
      </c>
      <c r="D78" s="207">
        <v>9.1199999999999992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</row>
    <row r="79" spans="1:34" ht="21" customHeight="1">
      <c r="A79" s="233" t="s">
        <v>103</v>
      </c>
      <c r="B79" s="200">
        <v>126.66</v>
      </c>
      <c r="C79" s="226" t="s">
        <v>102</v>
      </c>
      <c r="D79" s="207">
        <v>11.22</v>
      </c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</row>
    <row r="80" spans="1:34" ht="21" customHeight="1">
      <c r="A80" s="233" t="s">
        <v>105</v>
      </c>
      <c r="B80" s="200">
        <v>126.66</v>
      </c>
      <c r="C80" s="226" t="s">
        <v>104</v>
      </c>
      <c r="D80" s="207">
        <v>11.76</v>
      </c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</row>
    <row r="81" spans="1:34" ht="21" customHeight="1">
      <c r="A81" s="233" t="s">
        <v>107</v>
      </c>
      <c r="B81" s="200">
        <v>123</v>
      </c>
      <c r="C81" s="226" t="s">
        <v>106</v>
      </c>
      <c r="D81" s="207">
        <v>23.16</v>
      </c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</row>
    <row r="82" spans="1:34" ht="21" customHeight="1">
      <c r="A82" s="233" t="s">
        <v>110</v>
      </c>
      <c r="B82" s="200">
        <v>119.4</v>
      </c>
      <c r="C82" s="226" t="s">
        <v>108</v>
      </c>
      <c r="D82" s="207">
        <v>5.7</v>
      </c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</row>
    <row r="83" spans="1:34" ht="21" customHeight="1">
      <c r="A83" s="233" t="s">
        <v>112</v>
      </c>
      <c r="B83" s="200">
        <v>11.94</v>
      </c>
      <c r="C83" s="226" t="s">
        <v>109</v>
      </c>
      <c r="D83" s="207">
        <v>6.54</v>
      </c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</row>
    <row r="84" spans="1:34" ht="21" customHeight="1">
      <c r="A84" s="233" t="s">
        <v>113</v>
      </c>
      <c r="B84" s="200">
        <v>13.5</v>
      </c>
      <c r="C84" s="226" t="s">
        <v>111</v>
      </c>
      <c r="D84" s="207">
        <v>6.9</v>
      </c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</row>
    <row r="85" spans="1:34" ht="21" customHeight="1">
      <c r="A85" s="233" t="s">
        <v>115</v>
      </c>
      <c r="B85" s="200">
        <v>13.08</v>
      </c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</row>
    <row r="86" spans="1:34" ht="21" customHeight="1">
      <c r="A86" s="233" t="s">
        <v>117</v>
      </c>
      <c r="B86" s="200">
        <v>13.08</v>
      </c>
      <c r="C86" s="193" t="s">
        <v>114</v>
      </c>
      <c r="D86" s="218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</row>
    <row r="87" spans="1:34" ht="21" customHeight="1">
      <c r="C87" s="226" t="s">
        <v>116</v>
      </c>
      <c r="D87" s="207">
        <v>24.18</v>
      </c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</row>
    <row r="88" spans="1:34" ht="21" customHeight="1">
      <c r="C88" s="226" t="s">
        <v>106</v>
      </c>
      <c r="D88" s="207">
        <v>23.16</v>
      </c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</row>
    <row r="89" spans="1:34" ht="21" customHeight="1">
      <c r="A89" s="193" t="s">
        <v>118</v>
      </c>
      <c r="B89" s="218"/>
      <c r="C89" s="234" t="s">
        <v>95</v>
      </c>
      <c r="D89" s="207">
        <v>16.38</v>
      </c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</row>
    <row r="90" spans="1:34" ht="21" customHeight="1">
      <c r="A90" s="226" t="s">
        <v>119</v>
      </c>
      <c r="B90" s="207">
        <v>189.96</v>
      </c>
      <c r="C90" s="226" t="s">
        <v>97</v>
      </c>
      <c r="D90" s="207">
        <v>19.260000000000002</v>
      </c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</row>
    <row r="91" spans="1:34" ht="21" customHeight="1">
      <c r="A91" s="226" t="s">
        <v>121</v>
      </c>
      <c r="B91" s="207">
        <v>170.22</v>
      </c>
      <c r="C91" s="229" t="s">
        <v>99</v>
      </c>
      <c r="D91" s="207">
        <v>19.38</v>
      </c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</row>
    <row r="92" spans="1:34" ht="21" customHeight="1">
      <c r="A92" s="234" t="s">
        <v>123</v>
      </c>
      <c r="B92" s="207">
        <v>177.9</v>
      </c>
      <c r="C92" s="220" t="s">
        <v>120</v>
      </c>
      <c r="D92" s="209">
        <v>20.04</v>
      </c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</row>
    <row r="93" spans="1:34" ht="21" customHeight="1">
      <c r="A93" s="234" t="s">
        <v>124</v>
      </c>
      <c r="B93" s="207">
        <v>178.92</v>
      </c>
      <c r="C93" s="220" t="s">
        <v>122</v>
      </c>
      <c r="D93" s="209">
        <v>43.38</v>
      </c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</row>
    <row r="94" spans="1:34" ht="21" customHeight="1">
      <c r="A94" s="234" t="s">
        <v>126</v>
      </c>
      <c r="B94" s="207">
        <v>184.2</v>
      </c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</row>
    <row r="95" spans="1:34" ht="21" customHeight="1">
      <c r="A95" s="234" t="s">
        <v>127</v>
      </c>
      <c r="B95" s="207">
        <v>190.2</v>
      </c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</row>
    <row r="96" spans="1:34" ht="21" customHeight="1">
      <c r="A96" s="234" t="s">
        <v>128</v>
      </c>
      <c r="B96" s="207">
        <v>195.72</v>
      </c>
      <c r="C96" s="193" t="s">
        <v>125</v>
      </c>
      <c r="D96" s="218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</row>
    <row r="97" spans="1:34" ht="21" customHeight="1">
      <c r="A97" s="234" t="s">
        <v>129</v>
      </c>
      <c r="B97" s="207">
        <v>202.02</v>
      </c>
      <c r="C97" s="210" t="s">
        <v>130</v>
      </c>
      <c r="D97" s="207">
        <v>5.22</v>
      </c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</row>
    <row r="98" spans="1:34" ht="21" customHeight="1">
      <c r="A98" s="234" t="s">
        <v>131</v>
      </c>
      <c r="B98" s="207">
        <v>81.48</v>
      </c>
      <c r="C98" s="208" t="s">
        <v>132</v>
      </c>
      <c r="D98" s="209">
        <v>11.04</v>
      </c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</row>
    <row r="99" spans="1:34" ht="21" customHeight="1">
      <c r="A99" s="234" t="s">
        <v>133</v>
      </c>
      <c r="B99" s="207">
        <v>76.8</v>
      </c>
      <c r="C99" s="208" t="s">
        <v>134</v>
      </c>
      <c r="D99" s="209">
        <v>11.04</v>
      </c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</row>
    <row r="100" spans="1:34" ht="21" customHeight="1">
      <c r="A100" s="234" t="s">
        <v>135</v>
      </c>
      <c r="B100" s="207">
        <v>72.3</v>
      </c>
      <c r="C100" s="208" t="s">
        <v>136</v>
      </c>
      <c r="D100" s="209">
        <v>11.04</v>
      </c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</row>
    <row r="101" spans="1:34" ht="21" customHeight="1"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</row>
    <row r="102" spans="1:34" ht="21" customHeight="1"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</row>
    <row r="103" spans="1:34"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</row>
    <row r="104" spans="1:34">
      <c r="A104" s="4"/>
      <c r="B104" s="235"/>
      <c r="C104" s="4"/>
      <c r="D104" s="236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</row>
    <row r="105" spans="1:34">
      <c r="A105" s="4"/>
      <c r="B105" s="235"/>
      <c r="C105" s="4"/>
      <c r="D105" s="236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</row>
    <row r="106" spans="1:34">
      <c r="A106" s="4"/>
      <c r="B106" s="235"/>
      <c r="C106" s="4"/>
      <c r="D106" s="236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</row>
    <row r="107" spans="1:34">
      <c r="A107" s="4"/>
      <c r="B107" s="235"/>
      <c r="C107" s="4"/>
      <c r="D107" s="236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</row>
    <row r="108" spans="1:34">
      <c r="A108" s="4"/>
      <c r="B108" s="235"/>
      <c r="C108" s="4"/>
      <c r="D108" s="236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</row>
    <row r="109" spans="1:34" ht="15.6">
      <c r="A109" s="237"/>
      <c r="B109" s="238"/>
      <c r="C109" s="4"/>
      <c r="D109" s="236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</row>
    <row r="110" spans="1:34" ht="15.6">
      <c r="A110" s="237"/>
      <c r="B110" s="238"/>
      <c r="C110" s="4"/>
      <c r="D110" s="236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</row>
    <row r="111" spans="1:34" ht="15.6">
      <c r="A111" s="237"/>
      <c r="B111" s="238"/>
      <c r="C111" s="4"/>
      <c r="D111" s="236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</row>
    <row r="112" spans="1:34" ht="15.6">
      <c r="A112" s="237"/>
      <c r="B112" s="238"/>
      <c r="C112" s="4"/>
      <c r="D112" s="236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</row>
    <row r="113" spans="1:34" ht="15.6">
      <c r="A113" s="237"/>
      <c r="B113" s="238"/>
      <c r="C113" s="4"/>
      <c r="D113" s="236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</row>
    <row r="114" spans="1:34" ht="15.6">
      <c r="A114" s="237"/>
      <c r="B114" s="238"/>
      <c r="C114" s="4"/>
      <c r="D114" s="236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</row>
    <row r="115" spans="1:34" ht="15.6">
      <c r="A115" s="237"/>
      <c r="B115" s="238"/>
      <c r="C115" s="4"/>
      <c r="D115" s="236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</row>
    <row r="116" spans="1:34" ht="15.6">
      <c r="A116" s="237"/>
      <c r="B116" s="238"/>
      <c r="C116" s="4"/>
      <c r="D116" s="236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</row>
    <row r="117" spans="1:34" ht="15.6">
      <c r="A117" s="237"/>
      <c r="B117" s="238"/>
      <c r="C117" s="237"/>
      <c r="D117" s="239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</row>
    <row r="118" spans="1:34" ht="15.6">
      <c r="A118" s="237"/>
      <c r="B118" s="238"/>
      <c r="C118" s="237"/>
      <c r="D118" s="239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</row>
    <row r="119" spans="1:34" ht="15.6">
      <c r="A119" s="237"/>
      <c r="B119" s="238"/>
      <c r="C119" s="237"/>
      <c r="D119" s="239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</row>
    <row r="120" spans="1:34" ht="15.6">
      <c r="A120" s="237"/>
      <c r="B120" s="238"/>
      <c r="D120" s="239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</row>
    <row r="121" spans="1:34"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</row>
    <row r="122" spans="1:34"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</row>
    <row r="123" spans="1:34"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</row>
    <row r="124" spans="1:34"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</row>
    <row r="125" spans="1:34"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</row>
    <row r="126" spans="1:34"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</row>
    <row r="127" spans="1:34"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</row>
    <row r="128" spans="1:34"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</row>
    <row r="129" spans="5:34"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</row>
    <row r="130" spans="5:34"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</row>
    <row r="131" spans="5:34"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</row>
    <row r="132" spans="5:34"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</row>
    <row r="133" spans="5:34"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</row>
    <row r="134" spans="5:34"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</row>
    <row r="135" spans="5:34"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</row>
    <row r="136" spans="5:34"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</row>
    <row r="137" spans="5:34"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</row>
    <row r="138" spans="5:34"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</row>
    <row r="139" spans="5:34"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</row>
    <row r="140" spans="5:34"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</row>
    <row r="141" spans="5:34"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</row>
    <row r="142" spans="5:34"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</row>
    <row r="143" spans="5:34"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</row>
    <row r="144" spans="5:34"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</row>
    <row r="145" spans="5:34"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</row>
    <row r="146" spans="5:34"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</row>
    <row r="147" spans="5:34"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</row>
    <row r="148" spans="5:34"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</row>
  </sheetData>
  <mergeCells count="10">
    <mergeCell ref="A1:A5"/>
    <mergeCell ref="B1:D5"/>
    <mergeCell ref="A6:D6"/>
    <mergeCell ref="A8:A10"/>
    <mergeCell ref="C8:C10"/>
    <mergeCell ref="A52:A56"/>
    <mergeCell ref="B52:D56"/>
    <mergeCell ref="A58:D58"/>
    <mergeCell ref="A61:A63"/>
    <mergeCell ref="C61:C6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Roman,Standaard"&amp;12&amp;A</oddHeader>
    <oddFooter>&amp;C&amp;"Times New Roman,Standaard"&amp;12Страница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450"/>
  </sheetPr>
  <dimension ref="A1:IW152"/>
  <sheetViews>
    <sheetView zoomScaleNormal="100" workbookViewId="0"/>
  </sheetViews>
  <sheetFormatPr defaultRowHeight="13.2"/>
  <cols>
    <col min="1" max="1" width="4" style="17" customWidth="1"/>
    <col min="2" max="2" width="50.33203125" style="18" customWidth="1"/>
    <col min="3" max="3" width="17.21875" style="19" customWidth="1"/>
    <col min="4" max="4" width="13.21875" style="20" customWidth="1"/>
    <col min="5" max="5" width="15.44140625" style="19" customWidth="1"/>
    <col min="6" max="6" width="1.88671875" style="19" hidden="1" customWidth="1"/>
    <col min="7" max="7" width="10.21875" style="19" customWidth="1"/>
    <col min="8" max="8" width="11.21875" style="19" customWidth="1"/>
    <col min="9" max="257" width="9.109375" style="19" customWidth="1"/>
    <col min="258" max="1025" width="9.109375" customWidth="1"/>
  </cols>
  <sheetData>
    <row r="1" spans="1:7" ht="18" customHeight="1">
      <c r="A1" s="323" t="s">
        <v>137</v>
      </c>
      <c r="B1" s="323"/>
      <c r="C1" s="323"/>
      <c r="D1" s="323"/>
      <c r="E1" s="323"/>
      <c r="F1" s="21"/>
      <c r="G1" s="22"/>
    </row>
    <row r="2" spans="1:7" s="27" customFormat="1" ht="11.25" customHeight="1">
      <c r="A2" s="324" t="s">
        <v>138</v>
      </c>
      <c r="B2" s="324"/>
      <c r="C2" s="23"/>
      <c r="D2" s="24"/>
      <c r="E2" s="25"/>
      <c r="F2" s="26"/>
      <c r="G2" s="26"/>
    </row>
    <row r="3" spans="1:7" s="27" customFormat="1" ht="11.25" customHeight="1">
      <c r="A3" s="324" t="s">
        <v>139</v>
      </c>
      <c r="B3" s="324"/>
      <c r="C3" s="324"/>
      <c r="D3" s="325"/>
      <c r="E3" s="325"/>
      <c r="F3" s="26"/>
      <c r="G3" s="26"/>
    </row>
    <row r="4" spans="1:7" s="27" customFormat="1" ht="12.75" customHeight="1">
      <c r="A4" s="322" t="s">
        <v>140</v>
      </c>
      <c r="B4" s="322"/>
      <c r="C4" s="322"/>
      <c r="D4" s="28"/>
      <c r="E4" s="29" t="s">
        <v>141</v>
      </c>
      <c r="F4" s="30"/>
      <c r="G4" s="31"/>
    </row>
    <row r="5" spans="1:7" s="33" customFormat="1" ht="12" customHeight="1">
      <c r="A5" s="320" t="s">
        <v>142</v>
      </c>
      <c r="B5" s="320"/>
      <c r="C5" s="320"/>
      <c r="D5" s="321" t="s">
        <v>143</v>
      </c>
      <c r="E5" s="321"/>
      <c r="F5" s="32"/>
      <c r="G5" s="32"/>
    </row>
    <row r="6" spans="1:7" s="33" customFormat="1" ht="12" customHeight="1">
      <c r="A6" s="322" t="s">
        <v>144</v>
      </c>
      <c r="B6" s="322"/>
      <c r="C6" s="322"/>
      <c r="D6" s="321" t="s">
        <v>145</v>
      </c>
      <c r="E6" s="321"/>
      <c r="F6" s="31"/>
      <c r="G6" s="31"/>
    </row>
    <row r="7" spans="1:7" s="33" customFormat="1" ht="12" customHeight="1">
      <c r="A7" s="322" t="s">
        <v>146</v>
      </c>
      <c r="B7" s="322"/>
      <c r="C7" s="322"/>
      <c r="D7" s="17"/>
      <c r="E7" s="25" t="s">
        <v>147</v>
      </c>
      <c r="F7" s="31"/>
      <c r="G7" s="31"/>
    </row>
    <row r="8" spans="1:7" s="33" customFormat="1" ht="4.5" hidden="1" customHeight="1">
      <c r="A8" s="34"/>
      <c r="B8" s="34"/>
      <c r="C8" s="34"/>
      <c r="D8" s="17"/>
      <c r="E8" s="25"/>
      <c r="F8" s="31"/>
      <c r="G8" s="31"/>
    </row>
    <row r="9" spans="1:7" s="33" customFormat="1" ht="23.25" customHeight="1">
      <c r="A9" s="35" t="s">
        <v>148</v>
      </c>
      <c r="B9" s="36" t="s">
        <v>149</v>
      </c>
      <c r="C9" s="37" t="s">
        <v>150</v>
      </c>
      <c r="D9" s="38" t="s">
        <v>151</v>
      </c>
      <c r="E9" s="39" t="s">
        <v>152</v>
      </c>
      <c r="F9" s="31"/>
      <c r="G9" s="31"/>
    </row>
    <row r="10" spans="1:7" ht="11.1" customHeight="1">
      <c r="A10" s="318" t="s">
        <v>153</v>
      </c>
      <c r="B10" s="318"/>
      <c r="C10" s="318"/>
      <c r="D10" s="318"/>
      <c r="E10" s="318"/>
      <c r="F10" s="40"/>
      <c r="G10" s="40"/>
    </row>
    <row r="11" spans="1:7" ht="12" customHeight="1">
      <c r="A11" s="41">
        <v>1</v>
      </c>
      <c r="B11" s="42" t="s">
        <v>154</v>
      </c>
      <c r="C11" s="43" t="s">
        <v>155</v>
      </c>
      <c r="D11" s="44">
        <v>11.58</v>
      </c>
      <c r="E11" s="45"/>
      <c r="F11" s="46"/>
      <c r="G11" s="46"/>
    </row>
    <row r="12" spans="1:7" s="52" customFormat="1" ht="12" customHeight="1">
      <c r="A12" s="41">
        <v>2</v>
      </c>
      <c r="B12" s="47" t="s">
        <v>156</v>
      </c>
      <c r="C12" s="48" t="s">
        <v>155</v>
      </c>
      <c r="D12" s="49">
        <v>12.66</v>
      </c>
      <c r="E12" s="50">
        <v>4820043071098</v>
      </c>
      <c r="F12" s="51"/>
      <c r="G12" s="51"/>
    </row>
    <row r="13" spans="1:7" s="52" customFormat="1" ht="12" customHeight="1">
      <c r="A13" s="41">
        <v>3</v>
      </c>
      <c r="B13" s="47" t="s">
        <v>157</v>
      </c>
      <c r="C13" s="48" t="s">
        <v>155</v>
      </c>
      <c r="D13" s="49">
        <v>12.66</v>
      </c>
      <c r="E13" s="50">
        <v>4820043071098</v>
      </c>
      <c r="F13" s="51"/>
      <c r="G13" s="51"/>
    </row>
    <row r="14" spans="1:7" s="52" customFormat="1" ht="12" customHeight="1">
      <c r="A14" s="41">
        <v>4</v>
      </c>
      <c r="B14" s="42" t="s">
        <v>158</v>
      </c>
      <c r="C14" s="48" t="s">
        <v>155</v>
      </c>
      <c r="D14" s="44">
        <v>7.62</v>
      </c>
      <c r="E14" s="50">
        <v>4820043072491</v>
      </c>
      <c r="F14" s="51"/>
      <c r="G14" s="51"/>
    </row>
    <row r="15" spans="1:7" s="52" customFormat="1" ht="12" customHeight="1">
      <c r="A15" s="41">
        <v>5</v>
      </c>
      <c r="B15" s="53" t="s">
        <v>159</v>
      </c>
      <c r="C15" s="54" t="s">
        <v>155</v>
      </c>
      <c r="D15" s="49">
        <v>11.88</v>
      </c>
      <c r="E15" s="50"/>
      <c r="F15" s="51"/>
      <c r="G15" s="51"/>
    </row>
    <row r="16" spans="1:7" s="52" customFormat="1" ht="12" customHeight="1">
      <c r="A16" s="41">
        <v>6</v>
      </c>
      <c r="B16" s="53" t="s">
        <v>160</v>
      </c>
      <c r="C16" s="54" t="s">
        <v>155</v>
      </c>
      <c r="D16" s="49">
        <v>13.08</v>
      </c>
      <c r="E16" s="55">
        <v>4820043071876</v>
      </c>
      <c r="F16" s="51"/>
      <c r="G16" s="51"/>
    </row>
    <row r="17" spans="1:7" s="57" customFormat="1" ht="12" customHeight="1">
      <c r="A17" s="41">
        <v>7</v>
      </c>
      <c r="B17" s="42" t="s">
        <v>161</v>
      </c>
      <c r="C17" s="43" t="s">
        <v>162</v>
      </c>
      <c r="D17" s="44">
        <v>12.72</v>
      </c>
      <c r="E17" s="50"/>
      <c r="F17" s="56"/>
      <c r="G17" s="56"/>
    </row>
    <row r="18" spans="1:7" s="59" customFormat="1" ht="12" customHeight="1">
      <c r="A18" s="41">
        <v>8</v>
      </c>
      <c r="B18" s="47" t="s">
        <v>163</v>
      </c>
      <c r="C18" s="48" t="s">
        <v>162</v>
      </c>
      <c r="D18" s="49">
        <v>13.44</v>
      </c>
      <c r="E18" s="50">
        <v>4820043071166</v>
      </c>
      <c r="F18" s="58"/>
      <c r="G18" s="58"/>
    </row>
    <row r="19" spans="1:7" s="59" customFormat="1" ht="12" customHeight="1">
      <c r="A19" s="41">
        <v>9</v>
      </c>
      <c r="B19" s="47" t="s">
        <v>164</v>
      </c>
      <c r="C19" s="48" t="s">
        <v>162</v>
      </c>
      <c r="D19" s="49">
        <v>13.44</v>
      </c>
      <c r="E19" s="50">
        <v>4820043071166</v>
      </c>
      <c r="F19" s="58"/>
      <c r="G19" s="58"/>
    </row>
    <row r="20" spans="1:7" s="59" customFormat="1" ht="12" customHeight="1">
      <c r="A20" s="41">
        <v>10</v>
      </c>
      <c r="B20" s="42" t="s">
        <v>165</v>
      </c>
      <c r="C20" s="48" t="s">
        <v>162</v>
      </c>
      <c r="D20" s="44">
        <v>8.1</v>
      </c>
      <c r="E20" s="50">
        <v>4820043072484</v>
      </c>
      <c r="F20" s="58"/>
      <c r="G20" s="58"/>
    </row>
    <row r="21" spans="1:7" s="59" customFormat="1" ht="12" customHeight="1">
      <c r="A21" s="41">
        <v>11</v>
      </c>
      <c r="B21" s="47" t="s">
        <v>166</v>
      </c>
      <c r="C21" s="48" t="s">
        <v>162</v>
      </c>
      <c r="D21" s="49">
        <v>12.36</v>
      </c>
      <c r="E21" s="50"/>
      <c r="F21" s="58"/>
      <c r="G21" s="58"/>
    </row>
    <row r="22" spans="1:7" s="59" customFormat="1" ht="12" customHeight="1">
      <c r="A22" s="41">
        <v>12</v>
      </c>
      <c r="B22" s="60" t="s">
        <v>167</v>
      </c>
      <c r="C22" s="48" t="s">
        <v>162</v>
      </c>
      <c r="D22" s="49">
        <v>10.92</v>
      </c>
      <c r="E22" s="61">
        <v>4820043071104</v>
      </c>
      <c r="F22" s="58"/>
      <c r="G22" s="58"/>
    </row>
    <row r="23" spans="1:7" s="59" customFormat="1" ht="12" customHeight="1">
      <c r="A23" s="41">
        <v>13</v>
      </c>
      <c r="B23" s="60" t="s">
        <v>168</v>
      </c>
      <c r="C23" s="48" t="s">
        <v>162</v>
      </c>
      <c r="D23" s="49">
        <v>13.32</v>
      </c>
      <c r="E23" s="62">
        <v>4820043071234</v>
      </c>
      <c r="F23" s="58">
        <v>3.55</v>
      </c>
      <c r="G23" s="58"/>
    </row>
    <row r="24" spans="1:7" s="59" customFormat="1" ht="12" customHeight="1">
      <c r="A24" s="41">
        <v>14</v>
      </c>
      <c r="B24" s="60" t="s">
        <v>169</v>
      </c>
      <c r="C24" s="48" t="s">
        <v>162</v>
      </c>
      <c r="D24" s="49">
        <v>11.52</v>
      </c>
      <c r="E24" s="61">
        <v>4820043070572</v>
      </c>
      <c r="F24" s="58">
        <v>4.4000000000000004</v>
      </c>
      <c r="G24" s="58"/>
    </row>
    <row r="25" spans="1:7" s="59" customFormat="1" ht="12" customHeight="1">
      <c r="A25" s="41">
        <v>15</v>
      </c>
      <c r="B25" s="42" t="s">
        <v>170</v>
      </c>
      <c r="C25" s="43" t="s">
        <v>162</v>
      </c>
      <c r="D25" s="44">
        <v>11.16</v>
      </c>
      <c r="E25" s="50">
        <v>4820043072330</v>
      </c>
      <c r="F25" s="58"/>
      <c r="G25" s="58"/>
    </row>
    <row r="26" spans="1:7" s="59" customFormat="1" ht="12" customHeight="1">
      <c r="A26" s="41">
        <v>16</v>
      </c>
      <c r="B26" s="60" t="s">
        <v>171</v>
      </c>
      <c r="C26" s="48" t="s">
        <v>172</v>
      </c>
      <c r="D26" s="49">
        <v>15.24</v>
      </c>
      <c r="E26" s="61">
        <v>4820043070596</v>
      </c>
      <c r="F26" s="58">
        <v>3.8</v>
      </c>
      <c r="G26" s="58"/>
    </row>
    <row r="27" spans="1:7" s="59" customFormat="1" ht="12" customHeight="1">
      <c r="A27" s="41">
        <v>17</v>
      </c>
      <c r="B27" s="60" t="s">
        <v>173</v>
      </c>
      <c r="C27" s="48" t="s">
        <v>172</v>
      </c>
      <c r="D27" s="49">
        <v>10.86</v>
      </c>
      <c r="E27" s="50"/>
      <c r="F27" s="58"/>
      <c r="G27" s="58"/>
    </row>
    <row r="28" spans="1:7" s="59" customFormat="1" ht="12" customHeight="1">
      <c r="A28" s="41">
        <v>18</v>
      </c>
      <c r="B28" s="60" t="s">
        <v>174</v>
      </c>
      <c r="C28" s="48" t="s">
        <v>172</v>
      </c>
      <c r="D28" s="49">
        <v>12</v>
      </c>
      <c r="E28" s="62">
        <v>4820043071395</v>
      </c>
      <c r="F28" s="58">
        <v>5.3</v>
      </c>
      <c r="G28" s="58"/>
    </row>
    <row r="29" spans="1:7" s="59" customFormat="1" ht="12" customHeight="1">
      <c r="A29" s="41">
        <v>19</v>
      </c>
      <c r="B29" s="60" t="s">
        <v>175</v>
      </c>
      <c r="C29" s="48" t="s">
        <v>172</v>
      </c>
      <c r="D29" s="49">
        <v>23.04</v>
      </c>
      <c r="E29" s="62"/>
      <c r="F29" s="58">
        <v>4.0999999999999996</v>
      </c>
      <c r="G29" s="58"/>
    </row>
    <row r="30" spans="1:7" s="59" customFormat="1" ht="12" customHeight="1">
      <c r="A30" s="41">
        <v>20</v>
      </c>
      <c r="B30" s="60" t="s">
        <v>176</v>
      </c>
      <c r="C30" s="48" t="s">
        <v>172</v>
      </c>
      <c r="D30" s="49">
        <v>13.26</v>
      </c>
      <c r="E30" s="62">
        <v>4820043071449</v>
      </c>
      <c r="F30" s="58">
        <v>8.1999999999999993</v>
      </c>
      <c r="G30" s="58"/>
    </row>
    <row r="31" spans="1:7" s="59" customFormat="1" ht="12" customHeight="1">
      <c r="A31" s="41">
        <v>21</v>
      </c>
      <c r="B31" s="63" t="s">
        <v>177</v>
      </c>
      <c r="C31" s="48" t="s">
        <v>172</v>
      </c>
      <c r="D31" s="49">
        <v>14.28</v>
      </c>
      <c r="E31" s="64">
        <v>4820043071487</v>
      </c>
      <c r="F31" s="58">
        <v>4.9000000000000004</v>
      </c>
      <c r="G31" s="58"/>
    </row>
    <row r="32" spans="1:7" s="59" customFormat="1" ht="12" customHeight="1">
      <c r="A32" s="41">
        <v>22</v>
      </c>
      <c r="B32" s="63" t="s">
        <v>178</v>
      </c>
      <c r="C32" s="47" t="s">
        <v>179</v>
      </c>
      <c r="D32" s="49">
        <v>14.76</v>
      </c>
      <c r="E32" s="64">
        <v>4820043071753</v>
      </c>
      <c r="F32" s="58">
        <v>5.25</v>
      </c>
      <c r="G32" s="58"/>
    </row>
    <row r="33" spans="1:7" s="59" customFormat="1" ht="12" customHeight="1">
      <c r="A33" s="41">
        <v>23</v>
      </c>
      <c r="B33" s="65" t="s">
        <v>180</v>
      </c>
      <c r="C33" s="53" t="s">
        <v>179</v>
      </c>
      <c r="D33" s="49">
        <v>18.12</v>
      </c>
      <c r="E33" s="64">
        <v>4820043071920</v>
      </c>
      <c r="F33" s="58">
        <v>11.1</v>
      </c>
      <c r="G33" s="58"/>
    </row>
    <row r="34" spans="1:7" s="59" customFormat="1" ht="12" customHeight="1">
      <c r="A34" s="41">
        <v>24</v>
      </c>
      <c r="B34" s="66" t="s">
        <v>181</v>
      </c>
      <c r="C34" s="53" t="s">
        <v>179</v>
      </c>
      <c r="D34" s="49">
        <v>18.12</v>
      </c>
      <c r="E34" s="64">
        <v>4820043072460</v>
      </c>
      <c r="F34" s="58"/>
      <c r="G34" s="58"/>
    </row>
    <row r="35" spans="1:7" s="57" customFormat="1" ht="12" customHeight="1">
      <c r="A35" s="41">
        <v>25</v>
      </c>
      <c r="B35" s="47" t="s">
        <v>182</v>
      </c>
      <c r="C35" s="67"/>
      <c r="D35" s="49">
        <v>12.12</v>
      </c>
      <c r="E35" s="68">
        <v>4820043071838</v>
      </c>
      <c r="F35" s="56"/>
      <c r="G35" s="56"/>
    </row>
    <row r="36" spans="1:7" s="57" customFormat="1" ht="12" customHeight="1">
      <c r="A36" s="41">
        <v>26</v>
      </c>
      <c r="B36" s="69" t="s">
        <v>183</v>
      </c>
      <c r="C36" s="67"/>
      <c r="D36" s="49">
        <v>15.06</v>
      </c>
      <c r="E36" s="70">
        <v>4820043071821</v>
      </c>
      <c r="F36" s="56"/>
      <c r="G36" s="56"/>
    </row>
    <row r="37" spans="1:7" s="57" customFormat="1" ht="9" customHeight="1">
      <c r="A37" s="319" t="s">
        <v>184</v>
      </c>
      <c r="B37" s="319"/>
      <c r="C37" s="319"/>
      <c r="D37" s="319"/>
      <c r="E37" s="319"/>
      <c r="F37" s="56"/>
      <c r="G37" s="56"/>
    </row>
    <row r="38" spans="1:7" s="59" customFormat="1" ht="12" customHeight="1">
      <c r="A38" s="71">
        <v>27</v>
      </c>
      <c r="B38" s="72" t="s">
        <v>185</v>
      </c>
      <c r="C38" s="73"/>
      <c r="D38" s="49">
        <v>11.34</v>
      </c>
      <c r="E38" s="74"/>
      <c r="F38" s="58"/>
      <c r="G38" s="58"/>
    </row>
    <row r="39" spans="1:7" s="59" customFormat="1" ht="12" customHeight="1">
      <c r="A39" s="41">
        <v>28</v>
      </c>
      <c r="B39" s="60" t="s">
        <v>186</v>
      </c>
      <c r="C39" s="75"/>
      <c r="D39" s="49">
        <v>12.48</v>
      </c>
      <c r="E39" s="61">
        <v>4820043071074</v>
      </c>
      <c r="F39" s="76"/>
      <c r="G39" s="76"/>
    </row>
    <row r="40" spans="1:7" s="59" customFormat="1" ht="12" customHeight="1">
      <c r="A40" s="71">
        <v>29</v>
      </c>
      <c r="B40" s="60" t="s">
        <v>187</v>
      </c>
      <c r="C40" s="77"/>
      <c r="D40" s="49">
        <v>12.48</v>
      </c>
      <c r="E40" s="61">
        <v>4820043071074</v>
      </c>
      <c r="F40" s="58">
        <v>4.0999999999999996</v>
      </c>
      <c r="G40" s="58"/>
    </row>
    <row r="41" spans="1:7" s="59" customFormat="1" ht="12" customHeight="1">
      <c r="A41" s="41">
        <v>30</v>
      </c>
      <c r="B41" s="78" t="s">
        <v>188</v>
      </c>
      <c r="C41" s="79" t="s">
        <v>189</v>
      </c>
      <c r="D41" s="49">
        <v>6.66</v>
      </c>
      <c r="E41" s="61"/>
      <c r="F41" s="58"/>
      <c r="G41" s="58"/>
    </row>
    <row r="42" spans="1:7" s="59" customFormat="1" ht="12" customHeight="1">
      <c r="A42" s="71">
        <v>31</v>
      </c>
      <c r="B42" s="60" t="s">
        <v>190</v>
      </c>
      <c r="C42" s="77"/>
      <c r="D42" s="49">
        <v>10.56</v>
      </c>
      <c r="E42" s="61">
        <v>4820043071142</v>
      </c>
      <c r="F42" s="58">
        <v>4.0999999999999996</v>
      </c>
      <c r="G42" s="58"/>
    </row>
    <row r="43" spans="1:7" s="59" customFormat="1" ht="12" customHeight="1">
      <c r="A43" s="41">
        <v>32</v>
      </c>
      <c r="B43" s="60" t="s">
        <v>191</v>
      </c>
      <c r="C43" s="77"/>
      <c r="D43" s="49">
        <v>10.68</v>
      </c>
      <c r="E43" s="61">
        <v>4820043070527</v>
      </c>
      <c r="F43" s="58">
        <v>3.35</v>
      </c>
      <c r="G43" s="58"/>
    </row>
    <row r="44" spans="1:7" s="59" customFormat="1" ht="11.1" customHeight="1">
      <c r="A44" s="317" t="s">
        <v>18</v>
      </c>
      <c r="B44" s="317"/>
      <c r="C44" s="317"/>
      <c r="D44" s="317"/>
      <c r="E44" s="317"/>
      <c r="F44" s="58">
        <v>3.65</v>
      </c>
      <c r="G44" s="58"/>
    </row>
    <row r="45" spans="1:7" s="59" customFormat="1" ht="12" customHeight="1">
      <c r="A45" s="80">
        <v>33</v>
      </c>
      <c r="B45" s="60" t="s">
        <v>192</v>
      </c>
      <c r="C45" s="77"/>
      <c r="D45" s="49">
        <v>21.42</v>
      </c>
      <c r="E45" s="81"/>
      <c r="F45" s="76"/>
      <c r="G45" s="76"/>
    </row>
    <row r="46" spans="1:7" s="59" customFormat="1" ht="12" customHeight="1">
      <c r="A46" s="80">
        <v>34</v>
      </c>
      <c r="B46" s="60" t="s">
        <v>193</v>
      </c>
      <c r="C46" s="77"/>
      <c r="D46" s="49">
        <v>18.12</v>
      </c>
      <c r="E46" s="62">
        <v>4820043072293</v>
      </c>
      <c r="F46" s="58">
        <v>8.1</v>
      </c>
      <c r="G46" s="58"/>
    </row>
    <row r="47" spans="1:7" s="59" customFormat="1" ht="12" customHeight="1">
      <c r="A47" s="80">
        <v>35</v>
      </c>
      <c r="B47" s="60" t="s">
        <v>194</v>
      </c>
      <c r="C47" s="77"/>
      <c r="D47" s="49">
        <v>17.100000000000001</v>
      </c>
      <c r="E47" s="62">
        <v>4820043071296</v>
      </c>
      <c r="F47" s="58">
        <v>6.7</v>
      </c>
      <c r="G47" s="58"/>
    </row>
    <row r="48" spans="1:7" s="59" customFormat="1" ht="12" customHeight="1">
      <c r="A48" s="80">
        <v>36</v>
      </c>
      <c r="B48" s="60" t="s">
        <v>195</v>
      </c>
      <c r="C48" s="77"/>
      <c r="D48" s="49">
        <v>9.9</v>
      </c>
      <c r="E48" s="62">
        <v>4820043071326</v>
      </c>
      <c r="F48" s="58"/>
      <c r="G48" s="58"/>
    </row>
    <row r="49" spans="1:7" s="59" customFormat="1" ht="12" customHeight="1">
      <c r="A49" s="80">
        <v>37</v>
      </c>
      <c r="B49" s="60" t="s">
        <v>196</v>
      </c>
      <c r="C49" s="77"/>
      <c r="D49" s="49">
        <v>15.96</v>
      </c>
      <c r="E49" s="62" t="s">
        <v>197</v>
      </c>
      <c r="F49" s="58">
        <v>6.2</v>
      </c>
      <c r="G49" s="58"/>
    </row>
    <row r="50" spans="1:7" s="59" customFormat="1" ht="12" customHeight="1">
      <c r="A50" s="80">
        <v>38</v>
      </c>
      <c r="B50" s="60" t="s">
        <v>198</v>
      </c>
      <c r="C50" s="77"/>
      <c r="D50" s="49">
        <v>17.04</v>
      </c>
      <c r="E50" s="62">
        <v>4820043071289</v>
      </c>
      <c r="F50" s="58">
        <v>5.8</v>
      </c>
      <c r="G50" s="58"/>
    </row>
    <row r="51" spans="1:7" s="59" customFormat="1" ht="12" customHeight="1">
      <c r="A51" s="80">
        <v>39</v>
      </c>
      <c r="B51" s="60" t="s">
        <v>199</v>
      </c>
      <c r="C51" s="77"/>
      <c r="D51" s="49">
        <v>18.78</v>
      </c>
      <c r="E51" s="82">
        <v>4820043071388</v>
      </c>
      <c r="F51" s="58">
        <v>6.1</v>
      </c>
      <c r="G51" s="58"/>
    </row>
    <row r="52" spans="1:7" s="59" customFormat="1" ht="12" customHeight="1">
      <c r="A52" s="80">
        <v>40</v>
      </c>
      <c r="B52" s="60" t="s">
        <v>200</v>
      </c>
      <c r="C52" s="77"/>
      <c r="D52" s="49">
        <v>5.76</v>
      </c>
      <c r="E52" s="62">
        <v>4820043071371</v>
      </c>
      <c r="F52" s="58">
        <v>7.1</v>
      </c>
      <c r="G52" s="58"/>
    </row>
    <row r="53" spans="1:7" s="59" customFormat="1" ht="12" customHeight="1">
      <c r="A53" s="80">
        <v>41</v>
      </c>
      <c r="B53" s="60" t="s">
        <v>201</v>
      </c>
      <c r="C53" s="77"/>
      <c r="D53" s="49">
        <v>14.04</v>
      </c>
      <c r="E53" s="62">
        <v>4820043071357</v>
      </c>
      <c r="F53" s="58">
        <v>2.2999999999999998</v>
      </c>
      <c r="G53" s="58"/>
    </row>
    <row r="54" spans="1:7" s="59" customFormat="1" ht="12" customHeight="1">
      <c r="A54" s="80">
        <v>42</v>
      </c>
      <c r="B54" s="60" t="s">
        <v>202</v>
      </c>
      <c r="C54" s="77"/>
      <c r="D54" s="49">
        <v>5.46</v>
      </c>
      <c r="E54" s="62">
        <v>4820043071364</v>
      </c>
      <c r="F54" s="58">
        <v>4.95</v>
      </c>
      <c r="G54" s="58"/>
    </row>
    <row r="55" spans="1:7" s="59" customFormat="1" ht="12" customHeight="1">
      <c r="A55" s="80">
        <v>43</v>
      </c>
      <c r="B55" s="60" t="s">
        <v>203</v>
      </c>
      <c r="C55" s="77"/>
      <c r="D55" s="49">
        <v>13.44</v>
      </c>
      <c r="E55" s="64">
        <v>4820043071258</v>
      </c>
      <c r="F55" s="58">
        <v>1.7</v>
      </c>
      <c r="G55" s="58"/>
    </row>
    <row r="56" spans="1:7" s="59" customFormat="1" ht="12" customHeight="1">
      <c r="A56" s="80">
        <v>44</v>
      </c>
      <c r="B56" s="60" t="s">
        <v>204</v>
      </c>
      <c r="C56" s="77"/>
      <c r="D56" s="49">
        <v>7.92</v>
      </c>
      <c r="E56" s="62">
        <v>4820043071319</v>
      </c>
      <c r="F56" s="58">
        <v>6</v>
      </c>
      <c r="G56" s="58"/>
    </row>
    <row r="57" spans="1:7" s="59" customFormat="1" ht="12" customHeight="1">
      <c r="A57" s="80">
        <v>45</v>
      </c>
      <c r="B57" s="60" t="s">
        <v>205</v>
      </c>
      <c r="C57" s="83"/>
      <c r="D57" s="49">
        <v>9.1199999999999992</v>
      </c>
      <c r="E57" s="62"/>
      <c r="F57" s="58">
        <v>3.25</v>
      </c>
      <c r="G57" s="58"/>
    </row>
    <row r="58" spans="1:7" s="59" customFormat="1" ht="12" customHeight="1">
      <c r="A58" s="80">
        <v>46</v>
      </c>
      <c r="B58" s="78" t="s">
        <v>206</v>
      </c>
      <c r="C58" s="84" t="s">
        <v>207</v>
      </c>
      <c r="D58" s="44">
        <v>18.059999999999999</v>
      </c>
      <c r="E58" s="62">
        <v>4820043072477</v>
      </c>
      <c r="F58" s="58"/>
      <c r="G58" s="58"/>
    </row>
    <row r="59" spans="1:7" s="59" customFormat="1" ht="12" customHeight="1">
      <c r="A59" s="80">
        <v>47</v>
      </c>
      <c r="B59" s="60" t="s">
        <v>208</v>
      </c>
      <c r="C59" s="83"/>
      <c r="D59" s="49">
        <v>7.2</v>
      </c>
      <c r="E59" s="62"/>
      <c r="F59" s="58"/>
      <c r="G59" s="58"/>
    </row>
    <row r="60" spans="1:7" s="59" customFormat="1" ht="12" customHeight="1">
      <c r="A60" s="80">
        <v>48</v>
      </c>
      <c r="B60" s="60" t="s">
        <v>209</v>
      </c>
      <c r="C60" s="77"/>
      <c r="D60" s="49">
        <v>7.32</v>
      </c>
      <c r="E60" s="64">
        <v>4820043071272</v>
      </c>
      <c r="F60" s="58"/>
      <c r="G60" s="58"/>
    </row>
    <row r="61" spans="1:7" s="59" customFormat="1" ht="12" customHeight="1">
      <c r="A61" s="80">
        <v>49</v>
      </c>
      <c r="B61" s="60" t="s">
        <v>210</v>
      </c>
      <c r="C61" s="77"/>
      <c r="D61" s="49">
        <v>6.6</v>
      </c>
      <c r="E61" s="64">
        <v>4820043071418</v>
      </c>
      <c r="F61" s="58">
        <v>2.85</v>
      </c>
      <c r="G61" s="58"/>
    </row>
    <row r="62" spans="1:7" s="59" customFormat="1" ht="12" customHeight="1">
      <c r="A62" s="80">
        <v>50</v>
      </c>
      <c r="B62" s="60" t="s">
        <v>211</v>
      </c>
      <c r="C62" s="77"/>
      <c r="D62" s="49">
        <v>8.16</v>
      </c>
      <c r="E62" s="64">
        <v>4820043071425</v>
      </c>
      <c r="F62" s="58">
        <v>2.85</v>
      </c>
      <c r="G62" s="58"/>
    </row>
    <row r="63" spans="1:7" s="59" customFormat="1" ht="12" customHeight="1">
      <c r="A63" s="80">
        <v>51</v>
      </c>
      <c r="B63" s="60" t="s">
        <v>212</v>
      </c>
      <c r="C63" s="77"/>
      <c r="D63" s="49">
        <v>5.0999999999999996</v>
      </c>
      <c r="E63" s="85"/>
      <c r="F63" s="58">
        <v>2.85</v>
      </c>
      <c r="G63" s="58"/>
    </row>
    <row r="64" spans="1:7" s="59" customFormat="1" ht="12" customHeight="1">
      <c r="A64" s="80">
        <v>52</v>
      </c>
      <c r="B64" s="60" t="s">
        <v>213</v>
      </c>
      <c r="C64" s="77"/>
      <c r="D64" s="49">
        <v>6.48</v>
      </c>
      <c r="E64" s="85"/>
      <c r="F64" s="58">
        <v>1.8</v>
      </c>
      <c r="G64" s="58"/>
    </row>
    <row r="65" spans="1:7" s="59" customFormat="1" ht="12" customHeight="1">
      <c r="A65" s="80">
        <v>53</v>
      </c>
      <c r="B65" s="60" t="s">
        <v>214</v>
      </c>
      <c r="C65" s="77"/>
      <c r="D65" s="49">
        <v>2.46</v>
      </c>
      <c r="E65" s="86"/>
      <c r="F65" s="58">
        <v>2.2999999999999998</v>
      </c>
      <c r="G65" s="58"/>
    </row>
    <row r="66" spans="1:7" s="59" customFormat="1" ht="12" customHeight="1">
      <c r="A66" s="80">
        <v>54</v>
      </c>
      <c r="B66" s="60" t="s">
        <v>215</v>
      </c>
      <c r="C66" s="79" t="s">
        <v>207</v>
      </c>
      <c r="D66" s="49">
        <v>2.76</v>
      </c>
      <c r="E66" s="61">
        <v>4820043072576</v>
      </c>
      <c r="F66" s="58"/>
      <c r="G66" s="58"/>
    </row>
    <row r="67" spans="1:7" s="59" customFormat="1" ht="12" customHeight="1">
      <c r="A67" s="80">
        <v>55</v>
      </c>
      <c r="B67" s="60" t="s">
        <v>216</v>
      </c>
      <c r="C67" s="77"/>
      <c r="D67" s="49">
        <v>4.0199999999999996</v>
      </c>
      <c r="E67" s="61">
        <v>4820043070619</v>
      </c>
      <c r="F67" s="58">
        <v>0.75</v>
      </c>
      <c r="G67" s="58"/>
    </row>
    <row r="68" spans="1:7" s="59" customFormat="1" ht="12" customHeight="1">
      <c r="A68" s="80">
        <v>56</v>
      </c>
      <c r="B68" s="60" t="s">
        <v>217</v>
      </c>
      <c r="C68" s="77"/>
      <c r="D68" s="49">
        <v>7.26</v>
      </c>
      <c r="E68" s="86"/>
      <c r="F68" s="58">
        <v>1.65</v>
      </c>
      <c r="G68" s="58"/>
    </row>
    <row r="69" spans="1:7" s="59" customFormat="1" ht="11.1" customHeight="1">
      <c r="A69" s="317" t="s">
        <v>218</v>
      </c>
      <c r="B69" s="317"/>
      <c r="C69" s="317"/>
      <c r="D69" s="317"/>
      <c r="E69" s="317"/>
      <c r="F69" s="58"/>
      <c r="G69" s="58"/>
    </row>
    <row r="70" spans="1:7" s="59" customFormat="1" ht="12" customHeight="1">
      <c r="A70" s="41">
        <v>57</v>
      </c>
      <c r="B70" s="60" t="s">
        <v>219</v>
      </c>
      <c r="C70" s="77"/>
      <c r="D70" s="49">
        <v>8.2799999999999994</v>
      </c>
      <c r="E70" s="61">
        <v>4820043071227</v>
      </c>
      <c r="F70" s="76"/>
      <c r="G70" s="76"/>
    </row>
    <row r="71" spans="1:7" s="59" customFormat="1" ht="12" customHeight="1">
      <c r="A71" s="41">
        <v>58</v>
      </c>
      <c r="B71" s="60" t="s">
        <v>220</v>
      </c>
      <c r="C71" s="77"/>
      <c r="D71" s="49">
        <v>8.2799999999999994</v>
      </c>
      <c r="E71" s="61">
        <v>4820043071197</v>
      </c>
      <c r="F71" s="58">
        <v>3</v>
      </c>
      <c r="G71" s="58"/>
    </row>
    <row r="72" spans="1:7" s="59" customFormat="1" ht="12" customHeight="1">
      <c r="A72" s="41">
        <v>59</v>
      </c>
      <c r="B72" s="60" t="s">
        <v>221</v>
      </c>
      <c r="C72" s="77"/>
      <c r="D72" s="49">
        <v>8.2799999999999994</v>
      </c>
      <c r="E72" s="61">
        <v>4820043071180</v>
      </c>
      <c r="F72" s="58">
        <v>3</v>
      </c>
      <c r="G72" s="58"/>
    </row>
    <row r="73" spans="1:7" s="59" customFormat="1" ht="12" customHeight="1">
      <c r="A73" s="41">
        <v>60</v>
      </c>
      <c r="B73" s="60" t="s">
        <v>222</v>
      </c>
      <c r="C73" s="77"/>
      <c r="D73" s="49">
        <v>8.2799999999999994</v>
      </c>
      <c r="E73" s="61">
        <v>4820043071173</v>
      </c>
      <c r="F73" s="58">
        <v>3</v>
      </c>
      <c r="G73" s="58"/>
    </row>
    <row r="74" spans="1:7" s="59" customFormat="1" ht="12" customHeight="1">
      <c r="A74" s="41">
        <v>61</v>
      </c>
      <c r="B74" s="60" t="s">
        <v>223</v>
      </c>
      <c r="C74" s="77"/>
      <c r="D74" s="49">
        <v>8.2799999999999994</v>
      </c>
      <c r="E74" s="61">
        <v>4820043071210</v>
      </c>
      <c r="F74" s="58">
        <v>3</v>
      </c>
      <c r="G74" s="58"/>
    </row>
    <row r="75" spans="1:7" s="59" customFormat="1" ht="12" customHeight="1">
      <c r="A75" s="41">
        <v>62</v>
      </c>
      <c r="B75" s="60" t="s">
        <v>224</v>
      </c>
      <c r="C75" s="77"/>
      <c r="D75" s="49">
        <v>8.2799999999999994</v>
      </c>
      <c r="E75" s="61">
        <v>4820043071203</v>
      </c>
      <c r="F75" s="58"/>
      <c r="G75" s="58"/>
    </row>
    <row r="76" spans="1:7" s="59" customFormat="1" ht="12" customHeight="1">
      <c r="A76" s="41">
        <v>63</v>
      </c>
      <c r="B76" s="87" t="s">
        <v>225</v>
      </c>
      <c r="C76" s="79" t="s">
        <v>226</v>
      </c>
      <c r="D76" s="44">
        <v>6.36</v>
      </c>
      <c r="E76" s="88">
        <v>4820043072309</v>
      </c>
      <c r="F76" s="58"/>
      <c r="G76" s="58"/>
    </row>
    <row r="77" spans="1:7" s="59" customFormat="1" ht="12" customHeight="1">
      <c r="A77" s="41">
        <v>64</v>
      </c>
      <c r="B77" s="87" t="s">
        <v>227</v>
      </c>
      <c r="C77" s="79" t="s">
        <v>226</v>
      </c>
      <c r="D77" s="44">
        <v>6.36</v>
      </c>
      <c r="E77" s="88">
        <v>4820043072323</v>
      </c>
      <c r="F77" s="58"/>
      <c r="G77" s="58"/>
    </row>
    <row r="78" spans="1:7" s="59" customFormat="1" ht="12" customHeight="1">
      <c r="A78" s="41">
        <v>65</v>
      </c>
      <c r="B78" s="87" t="s">
        <v>228</v>
      </c>
      <c r="C78" s="79" t="s">
        <v>226</v>
      </c>
      <c r="D78" s="44">
        <v>6.36</v>
      </c>
      <c r="E78" s="88">
        <v>4820043072316</v>
      </c>
      <c r="F78" s="58">
        <v>3</v>
      </c>
      <c r="G78" s="58"/>
    </row>
    <row r="79" spans="1:7" s="59" customFormat="1" ht="12" customHeight="1">
      <c r="A79" s="317" t="s">
        <v>229</v>
      </c>
      <c r="B79" s="317"/>
      <c r="C79" s="317"/>
      <c r="D79" s="317"/>
      <c r="E79" s="317"/>
      <c r="F79" s="58"/>
      <c r="G79" s="58"/>
    </row>
    <row r="80" spans="1:7" s="59" customFormat="1" ht="12" customHeight="1">
      <c r="A80" s="41">
        <v>66</v>
      </c>
      <c r="B80" s="60" t="s">
        <v>230</v>
      </c>
      <c r="C80" s="79" t="s">
        <v>226</v>
      </c>
      <c r="D80" s="89">
        <v>11.28</v>
      </c>
      <c r="E80" s="88">
        <v>4820043072446</v>
      </c>
      <c r="F80" s="58"/>
      <c r="G80" s="58"/>
    </row>
    <row r="81" spans="1:7" s="59" customFormat="1" ht="12" customHeight="1">
      <c r="A81" s="41">
        <v>67</v>
      </c>
      <c r="B81" s="60" t="s">
        <v>231</v>
      </c>
      <c r="C81" s="79" t="s">
        <v>226</v>
      </c>
      <c r="D81" s="89">
        <v>11.28</v>
      </c>
      <c r="E81" s="88">
        <v>4820043072453</v>
      </c>
      <c r="F81" s="58"/>
      <c r="G81" s="58"/>
    </row>
    <row r="82" spans="1:7" s="59" customFormat="1" ht="12" customHeight="1">
      <c r="A82" s="41">
        <v>68</v>
      </c>
      <c r="B82" s="60" t="s">
        <v>232</v>
      </c>
      <c r="C82" s="79" t="s">
        <v>226</v>
      </c>
      <c r="D82" s="89">
        <v>11.28</v>
      </c>
      <c r="E82" s="88">
        <v>4820088481104</v>
      </c>
      <c r="F82" s="58"/>
      <c r="G82" s="58"/>
    </row>
    <row r="83" spans="1:7" s="59" customFormat="1" ht="8.25" customHeight="1">
      <c r="A83" s="317" t="s">
        <v>233</v>
      </c>
      <c r="B83" s="317"/>
      <c r="C83" s="317"/>
      <c r="D83" s="317"/>
      <c r="E83" s="317"/>
      <c r="F83" s="58">
        <v>3</v>
      </c>
      <c r="G83" s="58"/>
    </row>
    <row r="84" spans="1:7" s="59" customFormat="1" ht="11.1" customHeight="1">
      <c r="A84" s="41">
        <v>69</v>
      </c>
      <c r="B84" s="90" t="s">
        <v>234</v>
      </c>
      <c r="C84" s="77"/>
      <c r="D84" s="49">
        <v>11.46</v>
      </c>
      <c r="E84" s="61">
        <v>4820043071067</v>
      </c>
      <c r="F84" s="76"/>
      <c r="G84" s="76"/>
    </row>
    <row r="85" spans="1:7" s="59" customFormat="1" ht="11.1" customHeight="1">
      <c r="A85" s="41">
        <v>70</v>
      </c>
      <c r="B85" s="90" t="s">
        <v>235</v>
      </c>
      <c r="C85" s="77"/>
      <c r="D85" s="49">
        <v>8.4</v>
      </c>
      <c r="E85" s="61">
        <v>4820043071159</v>
      </c>
      <c r="F85" s="58">
        <v>3.9</v>
      </c>
      <c r="G85" s="58"/>
    </row>
    <row r="86" spans="1:7" s="59" customFormat="1" ht="11.1" customHeight="1">
      <c r="A86" s="41">
        <v>71</v>
      </c>
      <c r="B86" s="90" t="s">
        <v>236</v>
      </c>
      <c r="C86" s="77"/>
      <c r="D86" s="49">
        <v>12.66</v>
      </c>
      <c r="E86" s="81"/>
      <c r="F86" s="58">
        <v>3.2</v>
      </c>
      <c r="G86" s="58"/>
    </row>
    <row r="87" spans="1:7" s="59" customFormat="1" ht="8.25" customHeight="1">
      <c r="A87" s="317" t="s">
        <v>79</v>
      </c>
      <c r="B87" s="317"/>
      <c r="C87" s="317"/>
      <c r="D87" s="317"/>
      <c r="E87" s="317"/>
      <c r="F87" s="58">
        <v>3.6</v>
      </c>
      <c r="G87" s="58"/>
    </row>
    <row r="88" spans="1:7" s="59" customFormat="1" ht="12" customHeight="1">
      <c r="A88" s="91">
        <v>72</v>
      </c>
      <c r="B88" s="92" t="s">
        <v>237</v>
      </c>
      <c r="C88" s="93" t="s">
        <v>238</v>
      </c>
      <c r="D88" s="94">
        <v>25.5</v>
      </c>
      <c r="E88" s="95">
        <v>4820043072187</v>
      </c>
      <c r="F88" s="76"/>
      <c r="G88" s="76"/>
    </row>
    <row r="89" spans="1:7" s="59" customFormat="1" ht="12" customHeight="1">
      <c r="A89" s="91">
        <v>73</v>
      </c>
      <c r="B89" s="78" t="s">
        <v>239</v>
      </c>
      <c r="C89" s="84"/>
      <c r="D89" s="94">
        <v>27.66</v>
      </c>
      <c r="E89" s="95">
        <v>4820043072194</v>
      </c>
      <c r="F89" s="76"/>
      <c r="G89" s="76"/>
    </row>
    <row r="90" spans="1:7" s="59" customFormat="1" ht="12" customHeight="1">
      <c r="A90" s="91">
        <v>74</v>
      </c>
      <c r="B90" s="96" t="s">
        <v>240</v>
      </c>
      <c r="C90" s="97" t="s">
        <v>241</v>
      </c>
      <c r="D90" s="49">
        <v>46.62</v>
      </c>
      <c r="E90" s="95"/>
      <c r="F90" s="76"/>
      <c r="G90" s="76"/>
    </row>
    <row r="91" spans="1:7" s="59" customFormat="1" ht="12" customHeight="1">
      <c r="A91" s="91">
        <v>75</v>
      </c>
      <c r="B91" s="96" t="s">
        <v>242</v>
      </c>
      <c r="C91" s="97" t="s">
        <v>243</v>
      </c>
      <c r="D91" s="49">
        <v>50.4</v>
      </c>
      <c r="E91" s="95"/>
      <c r="F91" s="76"/>
      <c r="G91" s="76"/>
    </row>
    <row r="92" spans="1:7" s="59" customFormat="1" ht="12" customHeight="1">
      <c r="A92" s="91">
        <v>76</v>
      </c>
      <c r="B92" s="98" t="s">
        <v>244</v>
      </c>
      <c r="C92" s="75"/>
      <c r="D92" s="44">
        <v>56.7</v>
      </c>
      <c r="E92" s="62"/>
      <c r="F92" s="76"/>
      <c r="G92" s="76"/>
    </row>
    <row r="93" spans="1:7" s="59" customFormat="1" ht="12" customHeight="1">
      <c r="A93" s="91">
        <v>77</v>
      </c>
      <c r="B93" s="96" t="s">
        <v>245</v>
      </c>
      <c r="C93" s="75"/>
      <c r="D93" s="49">
        <v>95.76</v>
      </c>
      <c r="E93" s="62"/>
      <c r="F93" s="76"/>
      <c r="G93" s="76"/>
    </row>
    <row r="94" spans="1:7" s="59" customFormat="1" ht="12" customHeight="1">
      <c r="A94" s="91">
        <v>78</v>
      </c>
      <c r="B94" s="96" t="s">
        <v>246</v>
      </c>
      <c r="C94" s="75"/>
      <c r="D94" s="49">
        <v>24.3</v>
      </c>
      <c r="E94" s="62"/>
      <c r="F94" s="76"/>
      <c r="G94" s="76"/>
    </row>
    <row r="95" spans="1:7" s="59" customFormat="1" ht="12" customHeight="1">
      <c r="A95" s="91">
        <v>79</v>
      </c>
      <c r="B95" s="60" t="s">
        <v>247</v>
      </c>
      <c r="C95" s="77"/>
      <c r="D95" s="49">
        <v>30.48</v>
      </c>
      <c r="E95" s="62">
        <v>4820043070626</v>
      </c>
      <c r="F95" s="58">
        <v>19.95</v>
      </c>
      <c r="G95" s="58"/>
    </row>
    <row r="96" spans="1:7" s="59" customFormat="1" ht="12" customHeight="1">
      <c r="A96" s="91">
        <v>80</v>
      </c>
      <c r="B96" s="60" t="s">
        <v>248</v>
      </c>
      <c r="C96" s="77"/>
      <c r="D96" s="49">
        <v>15.9</v>
      </c>
      <c r="E96" s="62"/>
      <c r="F96" s="58">
        <v>10.3</v>
      </c>
      <c r="G96" s="58"/>
    </row>
    <row r="97" spans="1:7" s="59" customFormat="1" ht="12" customHeight="1">
      <c r="A97" s="91">
        <v>81</v>
      </c>
      <c r="B97" s="60" t="s">
        <v>249</v>
      </c>
      <c r="C97" s="77"/>
      <c r="D97" s="49">
        <v>36.54</v>
      </c>
      <c r="E97" s="62">
        <v>4820043071678</v>
      </c>
      <c r="F97" s="58">
        <v>4.8499999999999996</v>
      </c>
      <c r="G97" s="58"/>
    </row>
    <row r="98" spans="1:7" s="59" customFormat="1" ht="12" customHeight="1">
      <c r="A98" s="91">
        <v>82</v>
      </c>
      <c r="B98" s="60" t="s">
        <v>250</v>
      </c>
      <c r="C98" s="77"/>
      <c r="D98" s="49">
        <v>15.48</v>
      </c>
      <c r="E98" s="62"/>
      <c r="F98" s="58">
        <v>19.95</v>
      </c>
      <c r="G98" s="58"/>
    </row>
    <row r="99" spans="1:7" s="59" customFormat="1" ht="12" customHeight="1">
      <c r="A99" s="91">
        <v>83</v>
      </c>
      <c r="B99" s="60" t="s">
        <v>251</v>
      </c>
      <c r="C99" s="77"/>
      <c r="D99" s="49">
        <v>51.66</v>
      </c>
      <c r="E99" s="50"/>
      <c r="F99" s="58"/>
      <c r="G99" s="58"/>
    </row>
    <row r="100" spans="1:7" s="59" customFormat="1" ht="12" customHeight="1">
      <c r="A100" s="91">
        <v>84</v>
      </c>
      <c r="B100" s="60" t="s">
        <v>252</v>
      </c>
      <c r="C100" s="77"/>
      <c r="D100" s="49">
        <v>22.02</v>
      </c>
      <c r="E100" s="62">
        <v>4820043071616</v>
      </c>
      <c r="F100" s="58"/>
      <c r="G100" s="58"/>
    </row>
    <row r="101" spans="1:7" s="59" customFormat="1" ht="12" customHeight="1">
      <c r="A101" s="91">
        <v>85</v>
      </c>
      <c r="B101" s="60" t="s">
        <v>253</v>
      </c>
      <c r="C101" s="77"/>
      <c r="D101" s="49">
        <v>141.12</v>
      </c>
      <c r="E101" s="62">
        <v>4820043071777</v>
      </c>
      <c r="F101" s="58"/>
      <c r="G101" s="58"/>
    </row>
    <row r="102" spans="1:7" s="59" customFormat="1" ht="12" customHeight="1">
      <c r="A102" s="91">
        <v>86</v>
      </c>
      <c r="B102" s="99" t="s">
        <v>254</v>
      </c>
      <c r="C102" s="100"/>
      <c r="D102" s="101">
        <v>26.46</v>
      </c>
      <c r="E102" s="62">
        <v>4820043071913</v>
      </c>
      <c r="F102" s="58"/>
      <c r="G102" s="58"/>
    </row>
    <row r="103" spans="1:7" s="59" customFormat="1" ht="12" customHeight="1">
      <c r="A103" s="91">
        <v>87</v>
      </c>
      <c r="B103" s="60" t="s">
        <v>255</v>
      </c>
      <c r="C103" s="77"/>
      <c r="D103" s="49">
        <v>7.02</v>
      </c>
      <c r="E103" s="102"/>
      <c r="F103" s="58"/>
      <c r="G103" s="58"/>
    </row>
    <row r="104" spans="1:7" s="59" customFormat="1" ht="12" customHeight="1">
      <c r="A104" s="91">
        <v>88</v>
      </c>
      <c r="B104" s="78" t="s">
        <v>256</v>
      </c>
      <c r="C104" s="103"/>
      <c r="D104" s="44">
        <v>23.94</v>
      </c>
      <c r="E104" s="95">
        <v>4820043071494</v>
      </c>
      <c r="F104" s="58">
        <v>2.5</v>
      </c>
      <c r="G104" s="58"/>
    </row>
    <row r="105" spans="1:7" s="59" customFormat="1" ht="12" customHeight="1">
      <c r="A105" s="91">
        <v>89</v>
      </c>
      <c r="B105" s="60" t="s">
        <v>257</v>
      </c>
      <c r="C105" s="104"/>
      <c r="D105" s="49">
        <v>7.44</v>
      </c>
      <c r="E105" s="62"/>
      <c r="F105" s="58"/>
      <c r="G105" s="58"/>
    </row>
    <row r="106" spans="1:7" s="59" customFormat="1" ht="12" customHeight="1">
      <c r="A106" s="91">
        <v>90</v>
      </c>
      <c r="B106" s="78" t="s">
        <v>258</v>
      </c>
      <c r="C106" s="105"/>
      <c r="D106" s="44">
        <v>24.3</v>
      </c>
      <c r="E106" s="95">
        <v>4820043071517</v>
      </c>
      <c r="F106" s="58">
        <v>2.5</v>
      </c>
      <c r="G106" s="58"/>
    </row>
    <row r="107" spans="1:7" s="59" customFormat="1" ht="12" customHeight="1">
      <c r="A107" s="91">
        <v>91</v>
      </c>
      <c r="B107" s="60" t="s">
        <v>259</v>
      </c>
      <c r="C107" s="77"/>
      <c r="D107" s="49">
        <v>7.02</v>
      </c>
      <c r="E107" s="62"/>
      <c r="F107" s="58"/>
      <c r="G107" s="58"/>
    </row>
    <row r="108" spans="1:7" s="59" customFormat="1" ht="12" customHeight="1">
      <c r="A108" s="91">
        <v>92</v>
      </c>
      <c r="B108" s="78" t="s">
        <v>260</v>
      </c>
      <c r="C108" s="103"/>
      <c r="D108" s="44">
        <v>22.68</v>
      </c>
      <c r="E108" s="95">
        <v>4820043071500</v>
      </c>
      <c r="F108" s="58">
        <v>2.65</v>
      </c>
      <c r="G108" s="58"/>
    </row>
    <row r="109" spans="1:7" s="59" customFormat="1" ht="12" customHeight="1">
      <c r="A109" s="91">
        <v>93</v>
      </c>
      <c r="B109" s="106" t="s">
        <v>261</v>
      </c>
      <c r="C109" s="107"/>
      <c r="D109" s="108">
        <v>36.36</v>
      </c>
      <c r="E109" s="109">
        <v>4820043071951</v>
      </c>
      <c r="F109" s="58"/>
      <c r="G109" s="58"/>
    </row>
    <row r="110" spans="1:7" s="111" customFormat="1" ht="12" customHeight="1">
      <c r="A110" s="91">
        <v>94</v>
      </c>
      <c r="B110" s="60" t="s">
        <v>262</v>
      </c>
      <c r="C110" s="77"/>
      <c r="D110" s="49">
        <v>41.58</v>
      </c>
      <c r="E110" s="62">
        <v>4820043071432</v>
      </c>
      <c r="F110" s="110"/>
      <c r="G110" s="110"/>
    </row>
    <row r="111" spans="1:7" s="59" customFormat="1" ht="12" customHeight="1">
      <c r="A111" s="91">
        <v>95</v>
      </c>
      <c r="B111" s="112" t="s">
        <v>263</v>
      </c>
      <c r="C111" s="113"/>
      <c r="D111" s="49">
        <v>42.84</v>
      </c>
      <c r="E111" s="62">
        <v>4820043071869</v>
      </c>
    </row>
    <row r="112" spans="1:7" s="59" customFormat="1" ht="12" customHeight="1">
      <c r="A112" s="91">
        <v>96</v>
      </c>
      <c r="B112" s="60" t="s">
        <v>264</v>
      </c>
      <c r="C112" s="77"/>
      <c r="D112" s="49">
        <v>5.46</v>
      </c>
      <c r="E112" s="114"/>
    </row>
    <row r="113" spans="1:7" s="59" customFormat="1" ht="12" customHeight="1">
      <c r="A113" s="91">
        <v>97</v>
      </c>
      <c r="B113" s="78" t="s">
        <v>265</v>
      </c>
      <c r="C113" s="115" t="s">
        <v>226</v>
      </c>
      <c r="D113" s="44">
        <v>5.04</v>
      </c>
      <c r="E113" s="116"/>
    </row>
    <row r="114" spans="1:7" s="59" customFormat="1" ht="12" customHeight="1">
      <c r="A114" s="91">
        <v>98</v>
      </c>
      <c r="B114" s="117" t="s">
        <v>266</v>
      </c>
      <c r="C114" s="118"/>
      <c r="D114" s="44">
        <v>35.28</v>
      </c>
      <c r="E114" s="119">
        <v>4820043071814</v>
      </c>
      <c r="F114" s="58">
        <v>1.7324999999999999</v>
      </c>
      <c r="G114" s="58"/>
    </row>
    <row r="115" spans="1:7" s="57" customFormat="1" ht="12" customHeight="1">
      <c r="A115" s="91">
        <v>99</v>
      </c>
      <c r="B115" s="90" t="s">
        <v>267</v>
      </c>
      <c r="C115" s="84"/>
      <c r="D115" s="49">
        <v>9.36</v>
      </c>
      <c r="E115" s="120"/>
      <c r="F115" s="56"/>
      <c r="G115" s="56"/>
    </row>
    <row r="116" spans="1:7" s="57" customFormat="1" ht="12" customHeight="1">
      <c r="A116" s="91">
        <v>100</v>
      </c>
      <c r="B116" s="117" t="s">
        <v>268</v>
      </c>
      <c r="C116" s="118"/>
      <c r="D116" s="44">
        <v>32.1</v>
      </c>
      <c r="E116" s="119">
        <v>4820043072019</v>
      </c>
      <c r="F116" s="56"/>
      <c r="G116" s="56"/>
    </row>
    <row r="117" spans="1:7" s="57" customFormat="1" ht="12" customHeight="1">
      <c r="A117" s="91">
        <v>101</v>
      </c>
      <c r="B117" s="90" t="s">
        <v>269</v>
      </c>
      <c r="C117" s="84"/>
      <c r="D117" s="49">
        <v>9.36</v>
      </c>
      <c r="E117" s="120"/>
      <c r="F117" s="56"/>
      <c r="G117" s="56"/>
    </row>
    <row r="118" spans="1:7" s="57" customFormat="1" ht="12" customHeight="1">
      <c r="A118" s="91">
        <v>102</v>
      </c>
      <c r="B118" s="117" t="s">
        <v>270</v>
      </c>
      <c r="C118" s="118"/>
      <c r="D118" s="44">
        <v>48.12</v>
      </c>
      <c r="E118" s="121">
        <v>4820043071944</v>
      </c>
      <c r="F118" s="56"/>
      <c r="G118" s="56"/>
    </row>
    <row r="119" spans="1:7" s="57" customFormat="1" ht="12" customHeight="1">
      <c r="A119" s="91">
        <v>103</v>
      </c>
      <c r="B119" s="90" t="s">
        <v>271</v>
      </c>
      <c r="C119" s="84"/>
      <c r="D119" s="49">
        <v>11.04</v>
      </c>
      <c r="E119" s="122"/>
      <c r="F119" s="56"/>
      <c r="G119" s="56"/>
    </row>
    <row r="120" spans="1:7" s="57" customFormat="1" ht="12" customHeight="1">
      <c r="A120" s="91">
        <v>104</v>
      </c>
      <c r="B120" s="117" t="s">
        <v>272</v>
      </c>
      <c r="C120" s="118"/>
      <c r="D120" s="44">
        <v>27.72</v>
      </c>
      <c r="E120" s="119">
        <v>4820043071937</v>
      </c>
      <c r="F120" s="56"/>
      <c r="G120" s="56"/>
    </row>
    <row r="121" spans="1:7" s="57" customFormat="1" ht="12" customHeight="1">
      <c r="A121" s="91">
        <v>105</v>
      </c>
      <c r="B121" s="90" t="s">
        <v>273</v>
      </c>
      <c r="C121" s="118"/>
      <c r="D121" s="49">
        <v>4.5</v>
      </c>
      <c r="E121" s="120"/>
      <c r="F121" s="56"/>
      <c r="G121" s="56"/>
    </row>
    <row r="122" spans="1:7" s="57" customFormat="1" ht="12" customHeight="1">
      <c r="A122" s="91">
        <v>106</v>
      </c>
      <c r="B122" s="117" t="s">
        <v>274</v>
      </c>
      <c r="C122" s="123"/>
      <c r="D122" s="44">
        <v>27.72</v>
      </c>
      <c r="E122" s="119">
        <v>4820043072033</v>
      </c>
      <c r="F122" s="56"/>
      <c r="G122" s="56"/>
    </row>
    <row r="123" spans="1:7" s="57" customFormat="1" ht="12" customHeight="1">
      <c r="A123" s="91">
        <v>107</v>
      </c>
      <c r="B123" s="90" t="s">
        <v>275</v>
      </c>
      <c r="C123" s="123"/>
      <c r="D123" s="49">
        <v>4.5</v>
      </c>
      <c r="E123" s="62"/>
      <c r="F123" s="56"/>
      <c r="G123" s="56"/>
    </row>
    <row r="124" spans="1:7" s="57" customFormat="1" ht="12" customHeight="1">
      <c r="A124" s="91">
        <v>108</v>
      </c>
      <c r="B124" s="90" t="s">
        <v>276</v>
      </c>
      <c r="C124" s="124"/>
      <c r="D124" s="49">
        <v>13.02</v>
      </c>
      <c r="E124" s="62">
        <v>4820043072002</v>
      </c>
      <c r="F124" s="56"/>
      <c r="G124" s="56"/>
    </row>
    <row r="125" spans="1:7" s="57" customFormat="1" ht="12" customHeight="1">
      <c r="A125" s="91">
        <v>109</v>
      </c>
      <c r="B125" s="60" t="s">
        <v>277</v>
      </c>
      <c r="C125" s="123"/>
      <c r="D125" s="49">
        <v>15.72</v>
      </c>
      <c r="E125" s="61"/>
      <c r="F125" s="56"/>
      <c r="G125" s="56"/>
    </row>
    <row r="126" spans="1:7" s="59" customFormat="1" ht="12" customHeight="1">
      <c r="A126" s="91">
        <v>110</v>
      </c>
      <c r="B126" s="78" t="s">
        <v>278</v>
      </c>
      <c r="C126" s="125"/>
      <c r="D126" s="44">
        <v>35.28</v>
      </c>
      <c r="E126" s="88">
        <v>4820043072125</v>
      </c>
    </row>
    <row r="127" spans="1:7" s="59" customFormat="1" ht="12" customHeight="1">
      <c r="A127" s="91">
        <v>111</v>
      </c>
      <c r="B127" s="60" t="s">
        <v>279</v>
      </c>
      <c r="C127" s="123"/>
      <c r="D127" s="49">
        <v>15.36</v>
      </c>
      <c r="E127" s="61"/>
    </row>
    <row r="128" spans="1:7" s="59" customFormat="1" ht="12" customHeight="1">
      <c r="A128" s="91">
        <v>112</v>
      </c>
      <c r="B128" s="78" t="s">
        <v>280</v>
      </c>
      <c r="C128" s="125"/>
      <c r="D128" s="44">
        <v>35.880000000000003</v>
      </c>
      <c r="E128" s="88">
        <v>4820043072064</v>
      </c>
    </row>
    <row r="129" spans="1:5" s="59" customFormat="1" ht="12" customHeight="1">
      <c r="A129" s="91">
        <v>113</v>
      </c>
      <c r="B129" s="60" t="s">
        <v>281</v>
      </c>
      <c r="C129" s="123"/>
      <c r="D129" s="49">
        <v>11.34</v>
      </c>
      <c r="E129" s="61"/>
    </row>
    <row r="130" spans="1:5" s="59" customFormat="1" ht="12" customHeight="1">
      <c r="A130" s="91">
        <v>114</v>
      </c>
      <c r="B130" s="78" t="s">
        <v>282</v>
      </c>
      <c r="C130" s="125"/>
      <c r="D130" s="44">
        <v>28.68</v>
      </c>
      <c r="E130" s="88">
        <v>4820043072057</v>
      </c>
    </row>
    <row r="131" spans="1:5" s="59" customFormat="1" ht="12" customHeight="1">
      <c r="A131" s="91">
        <v>115</v>
      </c>
      <c r="B131" s="60" t="s">
        <v>283</v>
      </c>
      <c r="C131" s="123"/>
      <c r="D131" s="49">
        <v>11.7</v>
      </c>
      <c r="E131" s="61"/>
    </row>
    <row r="132" spans="1:5" s="59" customFormat="1" ht="12" customHeight="1">
      <c r="A132" s="91">
        <v>116</v>
      </c>
      <c r="B132" s="78" t="s">
        <v>284</v>
      </c>
      <c r="C132" s="125"/>
      <c r="D132" s="44">
        <v>26.82</v>
      </c>
      <c r="E132" s="88">
        <v>4820043072071</v>
      </c>
    </row>
    <row r="133" spans="1:5" s="59" customFormat="1" ht="12" customHeight="1">
      <c r="A133" s="91">
        <v>117</v>
      </c>
      <c r="B133" s="126" t="s">
        <v>285</v>
      </c>
      <c r="C133" s="123"/>
      <c r="D133" s="44">
        <v>153.72</v>
      </c>
      <c r="E133" s="95">
        <v>4820043071883</v>
      </c>
    </row>
    <row r="134" spans="1:5" s="127" customFormat="1" ht="12" customHeight="1">
      <c r="A134" s="91">
        <v>118</v>
      </c>
      <c r="B134" s="112" t="s">
        <v>286</v>
      </c>
      <c r="C134" s="125"/>
      <c r="D134" s="49">
        <v>81.48</v>
      </c>
      <c r="E134" s="62">
        <v>4820043072095</v>
      </c>
    </row>
    <row r="135" spans="1:5" s="127" customFormat="1" ht="12" customHeight="1">
      <c r="A135" s="91">
        <v>119</v>
      </c>
      <c r="B135" s="112" t="s">
        <v>287</v>
      </c>
      <c r="C135" s="125"/>
      <c r="D135" s="49">
        <v>172.62</v>
      </c>
      <c r="E135" s="62"/>
    </row>
    <row r="136" spans="1:5" s="127" customFormat="1" ht="12" customHeight="1">
      <c r="A136" s="91">
        <v>120</v>
      </c>
      <c r="B136" s="126" t="s">
        <v>288</v>
      </c>
      <c r="C136" s="123"/>
      <c r="D136" s="44">
        <v>156.54</v>
      </c>
      <c r="E136" s="95">
        <v>4820043071968</v>
      </c>
    </row>
    <row r="137" spans="1:5" s="127" customFormat="1" ht="12" customHeight="1">
      <c r="A137" s="91">
        <v>121</v>
      </c>
      <c r="B137" s="112" t="s">
        <v>289</v>
      </c>
      <c r="C137" s="125"/>
      <c r="D137" s="49">
        <v>83.16</v>
      </c>
      <c r="E137" s="62">
        <v>4820043072118</v>
      </c>
    </row>
    <row r="138" spans="1:5" s="127" customFormat="1" ht="12" customHeight="1">
      <c r="A138" s="91">
        <v>122</v>
      </c>
      <c r="B138" s="112" t="s">
        <v>290</v>
      </c>
      <c r="C138" s="125"/>
      <c r="D138" s="49">
        <v>166.32</v>
      </c>
      <c r="E138" s="62"/>
    </row>
    <row r="139" spans="1:5" s="127" customFormat="1" ht="12" customHeight="1">
      <c r="A139" s="91">
        <v>123</v>
      </c>
      <c r="B139" s="126" t="s">
        <v>291</v>
      </c>
      <c r="C139" s="125"/>
      <c r="D139" s="44">
        <v>111.48</v>
      </c>
      <c r="E139" s="95">
        <v>4820043071890</v>
      </c>
    </row>
    <row r="140" spans="1:5" s="127" customFormat="1" ht="12" customHeight="1">
      <c r="A140" s="91">
        <v>124</v>
      </c>
      <c r="B140" s="112" t="s">
        <v>292</v>
      </c>
      <c r="C140" s="125"/>
      <c r="D140" s="49">
        <v>56.7</v>
      </c>
      <c r="E140" s="62">
        <v>4820043072088</v>
      </c>
    </row>
    <row r="141" spans="1:5" s="127" customFormat="1" ht="12" customHeight="1">
      <c r="A141" s="91">
        <v>125</v>
      </c>
      <c r="B141" s="112" t="s">
        <v>293</v>
      </c>
      <c r="C141" s="125"/>
      <c r="D141" s="49">
        <v>131.34</v>
      </c>
      <c r="E141" s="62"/>
    </row>
    <row r="142" spans="1:5" s="127" customFormat="1" ht="12" customHeight="1">
      <c r="A142" s="91">
        <v>126</v>
      </c>
      <c r="B142" s="126" t="s">
        <v>294</v>
      </c>
      <c r="C142" s="125"/>
      <c r="D142" s="44">
        <v>117.18</v>
      </c>
      <c r="E142" s="95">
        <v>4820043071906</v>
      </c>
    </row>
    <row r="143" spans="1:5" s="127" customFormat="1" ht="12" customHeight="1">
      <c r="A143" s="91">
        <v>127</v>
      </c>
      <c r="B143" s="112" t="s">
        <v>295</v>
      </c>
      <c r="C143" s="125"/>
      <c r="D143" s="49">
        <v>61.74</v>
      </c>
      <c r="E143" s="62">
        <v>4820043072101</v>
      </c>
    </row>
    <row r="144" spans="1:5" s="127" customFormat="1" ht="12" customHeight="1">
      <c r="A144" s="91">
        <v>128</v>
      </c>
      <c r="B144" s="126" t="s">
        <v>296</v>
      </c>
      <c r="C144" s="125"/>
      <c r="D144" s="44">
        <v>137.34</v>
      </c>
      <c r="E144" s="95">
        <v>4820043072163</v>
      </c>
    </row>
    <row r="145" spans="1:5" s="127" customFormat="1" ht="12" customHeight="1">
      <c r="A145" s="91">
        <v>129</v>
      </c>
      <c r="B145" s="60" t="s">
        <v>297</v>
      </c>
      <c r="C145" s="125"/>
      <c r="D145" s="49">
        <v>13.62</v>
      </c>
      <c r="E145" s="62"/>
    </row>
    <row r="146" spans="1:5" s="127" customFormat="1" ht="12" customHeight="1">
      <c r="A146" s="91">
        <v>130</v>
      </c>
      <c r="B146" s="78" t="s">
        <v>298</v>
      </c>
      <c r="C146" s="125" t="s">
        <v>299</v>
      </c>
      <c r="D146" s="44">
        <v>113.04</v>
      </c>
      <c r="E146" s="95">
        <v>4820043072385</v>
      </c>
    </row>
    <row r="147" spans="1:5">
      <c r="A147" s="91">
        <v>131</v>
      </c>
      <c r="B147" s="78" t="s">
        <v>300</v>
      </c>
      <c r="C147" s="125" t="s">
        <v>299</v>
      </c>
      <c r="D147" s="44">
        <v>129.96</v>
      </c>
      <c r="E147" s="95">
        <v>4820043072408</v>
      </c>
    </row>
    <row r="148" spans="1:5">
      <c r="A148" s="91">
        <v>132</v>
      </c>
      <c r="B148" s="78" t="s">
        <v>301</v>
      </c>
      <c r="C148" s="125" t="s">
        <v>299</v>
      </c>
      <c r="D148" s="44">
        <v>134.4</v>
      </c>
      <c r="E148" s="95">
        <v>4820043072378</v>
      </c>
    </row>
    <row r="149" spans="1:5">
      <c r="A149" s="91">
        <v>133</v>
      </c>
      <c r="B149" s="78" t="s">
        <v>302</v>
      </c>
      <c r="C149" s="125" t="s">
        <v>299</v>
      </c>
      <c r="D149" s="44">
        <v>132</v>
      </c>
      <c r="E149" s="95">
        <v>4820043072415</v>
      </c>
    </row>
    <row r="150" spans="1:5">
      <c r="A150" s="91">
        <v>134</v>
      </c>
      <c r="B150" s="78" t="s">
        <v>303</v>
      </c>
      <c r="C150" s="125" t="s">
        <v>299</v>
      </c>
      <c r="D150" s="44">
        <v>89.4</v>
      </c>
      <c r="E150" s="95">
        <v>4820043072422</v>
      </c>
    </row>
    <row r="151" spans="1:5">
      <c r="A151" s="91">
        <v>135</v>
      </c>
      <c r="B151" s="78" t="s">
        <v>304</v>
      </c>
      <c r="C151" s="125" t="s">
        <v>299</v>
      </c>
      <c r="D151" s="44">
        <v>116.4</v>
      </c>
      <c r="E151" s="95">
        <v>4820043072392</v>
      </c>
    </row>
    <row r="152" spans="1:5">
      <c r="A152" s="91">
        <v>136</v>
      </c>
      <c r="B152" s="78" t="s">
        <v>305</v>
      </c>
      <c r="C152" s="125" t="s">
        <v>299</v>
      </c>
      <c r="D152" s="44">
        <v>132.6</v>
      </c>
      <c r="E152" s="95">
        <v>4820043072439</v>
      </c>
    </row>
  </sheetData>
  <mergeCells count="17">
    <mergeCell ref="A1:E1"/>
    <mergeCell ref="A2:B2"/>
    <mergeCell ref="A3:C3"/>
    <mergeCell ref="D3:E3"/>
    <mergeCell ref="A4:C4"/>
    <mergeCell ref="A5:C5"/>
    <mergeCell ref="D5:E5"/>
    <mergeCell ref="A6:C6"/>
    <mergeCell ref="D6:E6"/>
    <mergeCell ref="A7:C7"/>
    <mergeCell ref="A83:E83"/>
    <mergeCell ref="A87:E87"/>
    <mergeCell ref="A10:E10"/>
    <mergeCell ref="A37:E37"/>
    <mergeCell ref="A44:E44"/>
    <mergeCell ref="A69:E69"/>
    <mergeCell ref="A79:E79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Roman,Standaard"&amp;12&amp;A</oddHeader>
    <oddFooter>&amp;C&amp;"Times New Roman,Standaard"&amp;12Страница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3C1"/>
  </sheetPr>
  <dimension ref="A1:I81"/>
  <sheetViews>
    <sheetView tabSelected="1" zoomScaleNormal="100" workbookViewId="0">
      <selection activeCell="F1" sqref="F1:G7"/>
    </sheetView>
  </sheetViews>
  <sheetFormatPr defaultColWidth="9.109375" defaultRowHeight="13.8" outlineLevelCol="1"/>
  <cols>
    <col min="1" max="1" width="6.6640625" style="242" customWidth="1"/>
    <col min="2" max="2" width="54.88671875" style="305" customWidth="1"/>
    <col min="3" max="3" width="12.44140625" style="242" customWidth="1"/>
    <col min="4" max="4" width="14.44140625" style="306" customWidth="1" outlineLevel="1"/>
    <col min="5" max="5" width="14.44140625" style="242" customWidth="1"/>
    <col min="6" max="6" width="18.6640625" style="242" customWidth="1"/>
    <col min="7" max="7" width="12.88671875" style="242" customWidth="1"/>
    <col min="8" max="8" width="12.6640625" style="242" customWidth="1"/>
    <col min="9" max="9" width="21.44140625" style="242" customWidth="1"/>
    <col min="10" max="16384" width="9.109375" style="242"/>
  </cols>
  <sheetData>
    <row r="1" spans="1:9" ht="15" customHeight="1" thickBot="1">
      <c r="A1" s="240"/>
      <c r="B1" s="241"/>
      <c r="C1" s="329" t="s">
        <v>306</v>
      </c>
      <c r="D1" s="329"/>
      <c r="E1" s="329"/>
      <c r="F1" s="355" t="s">
        <v>307</v>
      </c>
      <c r="G1" s="356"/>
      <c r="H1" s="330" t="s">
        <v>308</v>
      </c>
      <c r="I1" s="331"/>
    </row>
    <row r="2" spans="1:9" ht="15" customHeight="1" thickBot="1">
      <c r="A2" s="240"/>
      <c r="B2" s="243"/>
      <c r="C2" s="329"/>
      <c r="D2" s="329"/>
      <c r="E2" s="329"/>
      <c r="F2" s="357"/>
      <c r="G2" s="358"/>
      <c r="H2" s="330" t="s">
        <v>309</v>
      </c>
      <c r="I2" s="331"/>
    </row>
    <row r="3" spans="1:9" ht="15" customHeight="1" thickBot="1">
      <c r="A3" s="240"/>
      <c r="B3" s="243"/>
      <c r="C3" s="329"/>
      <c r="D3" s="329"/>
      <c r="E3" s="329"/>
      <c r="F3" s="357"/>
      <c r="G3" s="358"/>
      <c r="H3" s="307" t="s">
        <v>310</v>
      </c>
      <c r="I3" s="308"/>
    </row>
    <row r="4" spans="1:9" ht="15" customHeight="1" thickBot="1">
      <c r="A4" s="240"/>
      <c r="B4" s="243"/>
      <c r="C4" s="329"/>
      <c r="D4" s="329"/>
      <c r="E4" s="329"/>
      <c r="F4" s="357"/>
      <c r="G4" s="358"/>
      <c r="H4" s="307" t="s">
        <v>311</v>
      </c>
      <c r="I4" s="308"/>
    </row>
    <row r="5" spans="1:9" ht="15" customHeight="1" thickBot="1">
      <c r="A5" s="240"/>
      <c r="B5" s="244"/>
      <c r="C5" s="329"/>
      <c r="D5" s="329"/>
      <c r="E5" s="329"/>
      <c r="F5" s="357"/>
      <c r="G5" s="358"/>
      <c r="H5" s="307" t="s">
        <v>312</v>
      </c>
      <c r="I5" s="308"/>
    </row>
    <row r="6" spans="1:9" ht="15" customHeight="1" thickBot="1">
      <c r="A6" s="240"/>
      <c r="B6" s="244"/>
      <c r="C6" s="245"/>
      <c r="D6" s="246"/>
      <c r="E6" s="247"/>
      <c r="F6" s="357"/>
      <c r="G6" s="358"/>
      <c r="H6" s="307" t="s">
        <v>313</v>
      </c>
      <c r="I6" s="308"/>
    </row>
    <row r="7" spans="1:9" ht="15" customHeight="1" thickBot="1">
      <c r="A7" s="240"/>
      <c r="B7" s="244"/>
      <c r="C7" s="245"/>
      <c r="D7" s="246"/>
      <c r="E7" s="247"/>
      <c r="F7" s="359"/>
      <c r="G7" s="360"/>
      <c r="H7" s="307" t="s">
        <v>314</v>
      </c>
      <c r="I7" s="308"/>
    </row>
    <row r="8" spans="1:9" ht="30" customHeight="1" thickBot="1">
      <c r="A8" s="240"/>
      <c r="B8" s="243"/>
      <c r="C8" s="248"/>
      <c r="D8" s="249"/>
      <c r="E8" s="248"/>
      <c r="F8" s="332" t="s">
        <v>315</v>
      </c>
      <c r="G8" s="333"/>
      <c r="H8" s="250" t="s">
        <v>316</v>
      </c>
      <c r="I8" s="250"/>
    </row>
    <row r="9" spans="1:9" ht="21.75" customHeight="1">
      <c r="A9" s="240"/>
      <c r="B9" s="243"/>
      <c r="C9" s="251" t="s">
        <v>503</v>
      </c>
      <c r="D9" s="251"/>
      <c r="E9" s="251"/>
      <c r="F9" s="252"/>
      <c r="G9" s="253"/>
      <c r="H9" s="240"/>
      <c r="I9" s="240"/>
    </row>
    <row r="10" spans="1:9" ht="42.75" customHeight="1">
      <c r="A10" s="254" t="s">
        <v>317</v>
      </c>
      <c r="B10" s="254" t="s">
        <v>318</v>
      </c>
      <c r="C10" s="255" t="s">
        <v>319</v>
      </c>
      <c r="D10" s="256" t="s">
        <v>320</v>
      </c>
      <c r="E10" s="256" t="s">
        <v>321</v>
      </c>
      <c r="F10" s="255" t="s">
        <v>322</v>
      </c>
      <c r="G10" s="255" t="s">
        <v>323</v>
      </c>
      <c r="H10" s="255" t="s">
        <v>324</v>
      </c>
      <c r="I10" s="255" t="s">
        <v>325</v>
      </c>
    </row>
    <row r="11" spans="1:9" s="257" customFormat="1" ht="17.25" customHeight="1">
      <c r="A11" s="326" t="s">
        <v>326</v>
      </c>
      <c r="B11" s="326"/>
      <c r="C11" s="326"/>
      <c r="D11" s="326"/>
      <c r="E11" s="326"/>
      <c r="F11" s="326"/>
      <c r="G11" s="326"/>
      <c r="H11" s="326"/>
      <c r="I11" s="326"/>
    </row>
    <row r="12" spans="1:9" s="264" customFormat="1">
      <c r="A12" s="258">
        <v>1</v>
      </c>
      <c r="B12" s="259" t="s">
        <v>327</v>
      </c>
      <c r="C12" s="260">
        <v>0.95</v>
      </c>
      <c r="D12" s="261">
        <v>13.4</v>
      </c>
      <c r="E12" s="261">
        <v>16.079999999999998</v>
      </c>
      <c r="F12" s="262" t="s">
        <v>328</v>
      </c>
      <c r="G12" s="263">
        <v>12</v>
      </c>
      <c r="H12" s="263">
        <v>36</v>
      </c>
      <c r="I12" s="258" t="s">
        <v>329</v>
      </c>
    </row>
    <row r="13" spans="1:9" s="264" customFormat="1">
      <c r="A13" s="258">
        <v>2</v>
      </c>
      <c r="B13" s="259" t="s">
        <v>330</v>
      </c>
      <c r="C13" s="260">
        <v>0.95</v>
      </c>
      <c r="D13" s="261">
        <v>15.4</v>
      </c>
      <c r="E13" s="261">
        <v>18.48</v>
      </c>
      <c r="F13" s="265">
        <v>4820159020553</v>
      </c>
      <c r="G13" s="263">
        <v>12</v>
      </c>
      <c r="H13" s="263">
        <v>72</v>
      </c>
      <c r="I13" s="258" t="s">
        <v>329</v>
      </c>
    </row>
    <row r="14" spans="1:9" s="264" customFormat="1">
      <c r="A14" s="258">
        <v>3</v>
      </c>
      <c r="B14" s="259" t="s">
        <v>331</v>
      </c>
      <c r="C14" s="260">
        <v>0.95</v>
      </c>
      <c r="D14" s="261">
        <v>15.8</v>
      </c>
      <c r="E14" s="261">
        <v>18.96</v>
      </c>
      <c r="F14" s="265">
        <v>4820159020560</v>
      </c>
      <c r="G14" s="263">
        <v>12</v>
      </c>
      <c r="H14" s="263">
        <v>72</v>
      </c>
      <c r="I14" s="258" t="s">
        <v>329</v>
      </c>
    </row>
    <row r="15" spans="1:9" s="264" customFormat="1" ht="15.75" customHeight="1">
      <c r="A15" s="258">
        <v>4</v>
      </c>
      <c r="B15" s="259" t="s">
        <v>332</v>
      </c>
      <c r="C15" s="260">
        <v>0.47499999999999998</v>
      </c>
      <c r="D15" s="261">
        <v>9.25</v>
      </c>
      <c r="E15" s="261">
        <v>11.1</v>
      </c>
      <c r="F15" s="265">
        <v>4820159020577</v>
      </c>
      <c r="G15" s="263">
        <v>24</v>
      </c>
      <c r="H15" s="263">
        <v>72</v>
      </c>
      <c r="I15" s="258" t="s">
        <v>329</v>
      </c>
    </row>
    <row r="16" spans="1:9" s="264" customFormat="1" ht="20.25" customHeight="1">
      <c r="A16" s="326" t="s">
        <v>333</v>
      </c>
      <c r="B16" s="326"/>
      <c r="C16" s="326"/>
      <c r="D16" s="326"/>
      <c r="E16" s="326"/>
      <c r="F16" s="326"/>
      <c r="G16" s="326"/>
      <c r="H16" s="326"/>
      <c r="I16" s="326"/>
    </row>
    <row r="17" spans="1:9" s="264" customFormat="1">
      <c r="A17" s="258">
        <v>5</v>
      </c>
      <c r="B17" s="259" t="s">
        <v>334</v>
      </c>
      <c r="C17" s="260">
        <v>0.6</v>
      </c>
      <c r="D17" s="261">
        <v>10.6</v>
      </c>
      <c r="E17" s="261">
        <v>12.719999999999999</v>
      </c>
      <c r="F17" s="262" t="s">
        <v>335</v>
      </c>
      <c r="G17" s="263">
        <v>16</v>
      </c>
      <c r="H17" s="263">
        <v>24</v>
      </c>
      <c r="I17" s="258" t="s">
        <v>329</v>
      </c>
    </row>
    <row r="18" spans="1:9" s="264" customFormat="1">
      <c r="A18" s="258">
        <v>6</v>
      </c>
      <c r="B18" s="259" t="s">
        <v>336</v>
      </c>
      <c r="C18" s="260">
        <v>0.6</v>
      </c>
      <c r="D18" s="261">
        <v>13.1</v>
      </c>
      <c r="E18" s="261">
        <v>15.719999999999999</v>
      </c>
      <c r="F18" s="265">
        <v>4820159020102</v>
      </c>
      <c r="G18" s="263">
        <v>16</v>
      </c>
      <c r="H18" s="263">
        <v>48</v>
      </c>
      <c r="I18" s="258" t="s">
        <v>329</v>
      </c>
    </row>
    <row r="19" spans="1:9" s="264" customFormat="1">
      <c r="A19" s="258">
        <v>7</v>
      </c>
      <c r="B19" s="259" t="s">
        <v>337</v>
      </c>
      <c r="C19" s="260">
        <v>0.3</v>
      </c>
      <c r="D19" s="261">
        <v>7.3</v>
      </c>
      <c r="E19" s="261">
        <v>8.76</v>
      </c>
      <c r="F19" s="265">
        <v>4820159021420</v>
      </c>
      <c r="G19" s="263">
        <v>32</v>
      </c>
      <c r="H19" s="263">
        <v>48</v>
      </c>
      <c r="I19" s="258" t="s">
        <v>329</v>
      </c>
    </row>
    <row r="20" spans="1:9" s="267" customFormat="1">
      <c r="A20" s="258">
        <v>8</v>
      </c>
      <c r="B20" s="259" t="s">
        <v>338</v>
      </c>
      <c r="C20" s="260">
        <v>0.35</v>
      </c>
      <c r="D20" s="261">
        <v>11.95</v>
      </c>
      <c r="E20" s="261">
        <v>14.339999999999998</v>
      </c>
      <c r="F20" s="266">
        <v>4820159021192</v>
      </c>
      <c r="G20" s="263">
        <v>20</v>
      </c>
      <c r="H20" s="263">
        <v>120</v>
      </c>
      <c r="I20" s="258" t="s">
        <v>339</v>
      </c>
    </row>
    <row r="21" spans="1:9" s="267" customFormat="1">
      <c r="A21" s="258">
        <v>9</v>
      </c>
      <c r="B21" s="259" t="s">
        <v>340</v>
      </c>
      <c r="C21" s="260">
        <v>0.35</v>
      </c>
      <c r="D21" s="261">
        <v>12.95</v>
      </c>
      <c r="E21" s="261">
        <v>15.54</v>
      </c>
      <c r="F21" s="266">
        <v>4820159021154</v>
      </c>
      <c r="G21" s="263">
        <v>20</v>
      </c>
      <c r="H21" s="263">
        <v>49</v>
      </c>
      <c r="I21" s="258" t="s">
        <v>329</v>
      </c>
    </row>
    <row r="22" spans="1:9" s="264" customFormat="1">
      <c r="A22" s="258">
        <v>11</v>
      </c>
      <c r="B22" s="268" t="s">
        <v>341</v>
      </c>
      <c r="C22" s="269">
        <v>0.4</v>
      </c>
      <c r="D22" s="261">
        <v>11.1</v>
      </c>
      <c r="E22" s="261">
        <v>13.319999999999999</v>
      </c>
      <c r="F22" s="270">
        <v>4820159020188</v>
      </c>
      <c r="G22" s="271">
        <v>25</v>
      </c>
      <c r="H22" s="271">
        <v>48</v>
      </c>
      <c r="I22" s="272" t="s">
        <v>329</v>
      </c>
    </row>
    <row r="23" spans="1:9" s="264" customFormat="1">
      <c r="A23" s="258">
        <v>12</v>
      </c>
      <c r="B23" s="268" t="s">
        <v>342</v>
      </c>
      <c r="C23" s="269">
        <v>0.3</v>
      </c>
      <c r="D23" s="261">
        <v>15.2</v>
      </c>
      <c r="E23" s="261">
        <v>18.239999999999998</v>
      </c>
      <c r="F23" s="270">
        <v>4820159021543</v>
      </c>
      <c r="G23" s="271">
        <v>36</v>
      </c>
      <c r="H23" s="271">
        <v>48</v>
      </c>
      <c r="I23" s="258" t="s">
        <v>339</v>
      </c>
    </row>
    <row r="24" spans="1:9" s="264" customFormat="1">
      <c r="A24" s="258">
        <v>13</v>
      </c>
      <c r="B24" s="268" t="s">
        <v>343</v>
      </c>
      <c r="C24" s="269">
        <v>0.25</v>
      </c>
      <c r="D24" s="261">
        <v>11.3</v>
      </c>
      <c r="E24" s="261">
        <v>13.56</v>
      </c>
      <c r="F24" s="270">
        <v>4820159021444</v>
      </c>
      <c r="G24" s="271">
        <v>30</v>
      </c>
      <c r="H24" s="271">
        <v>48</v>
      </c>
      <c r="I24" s="258" t="s">
        <v>339</v>
      </c>
    </row>
    <row r="25" spans="1:9" s="264" customFormat="1">
      <c r="A25" s="258">
        <v>14</v>
      </c>
      <c r="B25" s="268" t="s">
        <v>344</v>
      </c>
      <c r="C25" s="269">
        <v>0.35</v>
      </c>
      <c r="D25" s="261">
        <v>14.4</v>
      </c>
      <c r="E25" s="261">
        <v>17.28</v>
      </c>
      <c r="F25" s="270">
        <v>4820159021239</v>
      </c>
      <c r="G25" s="271">
        <v>20</v>
      </c>
      <c r="H25" s="271">
        <v>48</v>
      </c>
      <c r="I25" s="272" t="s">
        <v>329</v>
      </c>
    </row>
    <row r="26" spans="1:9" s="264" customFormat="1" ht="25.5" customHeight="1">
      <c r="A26" s="327" t="s">
        <v>345</v>
      </c>
      <c r="B26" s="327"/>
      <c r="C26" s="327"/>
      <c r="D26" s="327"/>
      <c r="E26" s="327"/>
      <c r="F26" s="327"/>
      <c r="G26" s="327"/>
      <c r="H26" s="327"/>
      <c r="I26" s="327"/>
    </row>
    <row r="27" spans="1:9" s="267" customFormat="1" ht="14.25" customHeight="1">
      <c r="A27" s="258">
        <v>15</v>
      </c>
      <c r="B27" s="259" t="s">
        <v>346</v>
      </c>
      <c r="C27" s="260">
        <v>0.5</v>
      </c>
      <c r="D27" s="261">
        <v>9.4</v>
      </c>
      <c r="E27" s="261">
        <v>11.28</v>
      </c>
      <c r="F27" s="273" t="s">
        <v>347</v>
      </c>
      <c r="G27" s="263">
        <v>18</v>
      </c>
      <c r="H27" s="263">
        <v>24</v>
      </c>
      <c r="I27" s="258" t="s">
        <v>329</v>
      </c>
    </row>
    <row r="28" spans="1:9" s="267" customFormat="1" ht="14.25" customHeight="1">
      <c r="A28" s="258">
        <v>16</v>
      </c>
      <c r="B28" s="259" t="s">
        <v>348</v>
      </c>
      <c r="C28" s="260">
        <v>0.5</v>
      </c>
      <c r="D28" s="261">
        <v>11.1</v>
      </c>
      <c r="E28" s="261">
        <v>13.319999999999999</v>
      </c>
      <c r="F28" s="265">
        <v>4820159020010</v>
      </c>
      <c r="G28" s="263">
        <v>18</v>
      </c>
      <c r="H28" s="263">
        <v>48</v>
      </c>
      <c r="I28" s="258" t="s">
        <v>329</v>
      </c>
    </row>
    <row r="29" spans="1:9" s="267" customFormat="1" ht="14.25" customHeight="1">
      <c r="A29" s="258">
        <v>17</v>
      </c>
      <c r="B29" s="259" t="s">
        <v>349</v>
      </c>
      <c r="C29" s="260">
        <v>0.5</v>
      </c>
      <c r="D29" s="261">
        <v>11.6</v>
      </c>
      <c r="E29" s="261">
        <v>13.92</v>
      </c>
      <c r="F29" s="265">
        <v>4820159020027</v>
      </c>
      <c r="G29" s="263">
        <v>18</v>
      </c>
      <c r="H29" s="263">
        <v>48</v>
      </c>
      <c r="I29" s="258" t="s">
        <v>329</v>
      </c>
    </row>
    <row r="30" spans="1:9" s="267" customFormat="1" ht="14.25" customHeight="1">
      <c r="A30" s="258">
        <v>18</v>
      </c>
      <c r="B30" s="259" t="s">
        <v>350</v>
      </c>
      <c r="C30" s="260">
        <v>0.25</v>
      </c>
      <c r="D30" s="261">
        <v>6.4</v>
      </c>
      <c r="E30" s="261">
        <v>7.68</v>
      </c>
      <c r="F30" s="265">
        <v>4820159020096</v>
      </c>
      <c r="G30" s="263">
        <v>36</v>
      </c>
      <c r="H30" s="263">
        <v>48</v>
      </c>
      <c r="I30" s="258" t="s">
        <v>329</v>
      </c>
    </row>
    <row r="31" spans="1:9" s="267" customFormat="1" ht="14.25" customHeight="1">
      <c r="A31" s="258">
        <v>19</v>
      </c>
      <c r="B31" s="259" t="s">
        <v>351</v>
      </c>
      <c r="C31" s="260">
        <v>0.36</v>
      </c>
      <c r="D31" s="261">
        <v>21.75</v>
      </c>
      <c r="E31" s="261">
        <v>26.099999999999998</v>
      </c>
      <c r="F31" s="265">
        <v>4820159021512</v>
      </c>
      <c r="G31" s="263">
        <v>16</v>
      </c>
      <c r="H31" s="263">
        <v>1440</v>
      </c>
      <c r="I31" s="258" t="s">
        <v>339</v>
      </c>
    </row>
    <row r="32" spans="1:9" s="267" customFormat="1" ht="14.25" customHeight="1">
      <c r="A32" s="258">
        <v>20</v>
      </c>
      <c r="B32" s="259" t="s">
        <v>352</v>
      </c>
      <c r="C32" s="260">
        <v>0.05</v>
      </c>
      <c r="D32" s="261">
        <v>3.3</v>
      </c>
      <c r="E32" s="261">
        <v>3.9599999999999995</v>
      </c>
      <c r="F32" s="265">
        <v>4820159021536</v>
      </c>
      <c r="G32" s="263">
        <v>50</v>
      </c>
      <c r="H32" s="263">
        <v>72</v>
      </c>
      <c r="I32" s="258" t="s">
        <v>339</v>
      </c>
    </row>
    <row r="33" spans="1:9" s="267" customFormat="1" ht="14.25" customHeight="1">
      <c r="A33" s="258">
        <v>21</v>
      </c>
      <c r="B33" s="259" t="s">
        <v>353</v>
      </c>
      <c r="C33" s="260">
        <v>0.75</v>
      </c>
      <c r="D33" s="261">
        <v>24.7</v>
      </c>
      <c r="E33" s="261">
        <v>29.639999999999997</v>
      </c>
      <c r="F33" s="274" t="s">
        <v>354</v>
      </c>
      <c r="G33" s="263">
        <v>6</v>
      </c>
      <c r="H33" s="263">
        <v>16</v>
      </c>
      <c r="I33" s="258" t="s">
        <v>339</v>
      </c>
    </row>
    <row r="34" spans="1:9" s="267" customFormat="1" ht="14.25" customHeight="1">
      <c r="A34" s="258">
        <v>22</v>
      </c>
      <c r="B34" s="259" t="s">
        <v>355</v>
      </c>
      <c r="C34" s="260">
        <v>0.25</v>
      </c>
      <c r="D34" s="261">
        <v>9.3000000000000007</v>
      </c>
      <c r="E34" s="261">
        <v>11.16</v>
      </c>
      <c r="F34" s="265">
        <v>4820159020546</v>
      </c>
      <c r="G34" s="263">
        <v>18</v>
      </c>
      <c r="H34" s="263">
        <v>48</v>
      </c>
      <c r="I34" s="258" t="s">
        <v>339</v>
      </c>
    </row>
    <row r="35" spans="1:9" s="267" customFormat="1" ht="14.25" customHeight="1">
      <c r="A35" s="258">
        <v>23</v>
      </c>
      <c r="B35" s="259" t="s">
        <v>356</v>
      </c>
      <c r="C35" s="260">
        <v>0.18</v>
      </c>
      <c r="D35" s="261">
        <v>8.6</v>
      </c>
      <c r="E35" s="261">
        <v>10.319999999999999</v>
      </c>
      <c r="F35" s="266">
        <v>4820159020287</v>
      </c>
      <c r="G35" s="263">
        <v>30</v>
      </c>
      <c r="H35" s="263">
        <v>32</v>
      </c>
      <c r="I35" s="258" t="s">
        <v>339</v>
      </c>
    </row>
    <row r="36" spans="1:9" s="267" customFormat="1" ht="14.25" customHeight="1">
      <c r="A36" s="258">
        <v>24</v>
      </c>
      <c r="B36" s="259" t="s">
        <v>357</v>
      </c>
      <c r="C36" s="260">
        <v>0.12</v>
      </c>
      <c r="D36" s="261">
        <v>5.05</v>
      </c>
      <c r="E36" s="261">
        <v>6.06</v>
      </c>
      <c r="F36" s="266">
        <v>4820159020713</v>
      </c>
      <c r="G36" s="263">
        <v>36</v>
      </c>
      <c r="H36" s="263">
        <v>48</v>
      </c>
      <c r="I36" s="258" t="s">
        <v>339</v>
      </c>
    </row>
    <row r="37" spans="1:9" s="267" customFormat="1" ht="14.25" customHeight="1">
      <c r="A37" s="258">
        <v>25</v>
      </c>
      <c r="B37" s="268" t="s">
        <v>358</v>
      </c>
      <c r="C37" s="260">
        <v>0.24</v>
      </c>
      <c r="D37" s="261">
        <v>9.25</v>
      </c>
      <c r="E37" s="261">
        <v>11.1</v>
      </c>
      <c r="F37" s="266">
        <v>4820159020706</v>
      </c>
      <c r="G37" s="263">
        <v>20</v>
      </c>
      <c r="H37" s="263">
        <v>48</v>
      </c>
      <c r="I37" s="258" t="s">
        <v>339</v>
      </c>
    </row>
    <row r="38" spans="1:9" s="275" customFormat="1" ht="23.25" customHeight="1">
      <c r="A38" s="327" t="s">
        <v>359</v>
      </c>
      <c r="B38" s="327"/>
      <c r="C38" s="327"/>
      <c r="D38" s="327"/>
      <c r="E38" s="327"/>
      <c r="F38" s="327"/>
      <c r="G38" s="327"/>
      <c r="H38" s="327"/>
      <c r="I38" s="327"/>
    </row>
    <row r="39" spans="1:9" s="267" customFormat="1" ht="15" customHeight="1">
      <c r="A39" s="258">
        <v>26</v>
      </c>
      <c r="B39" s="259" t="s">
        <v>360</v>
      </c>
      <c r="C39" s="260">
        <v>0.8</v>
      </c>
      <c r="D39" s="276">
        <v>16.149999999999999</v>
      </c>
      <c r="E39" s="261">
        <v>19.38</v>
      </c>
      <c r="F39" s="262" t="s">
        <v>361</v>
      </c>
      <c r="G39" s="263">
        <v>12</v>
      </c>
      <c r="H39" s="263">
        <v>36</v>
      </c>
      <c r="I39" s="258" t="s">
        <v>329</v>
      </c>
    </row>
    <row r="40" spans="1:9" s="267" customFormat="1" ht="15" customHeight="1">
      <c r="A40" s="258">
        <v>27</v>
      </c>
      <c r="B40" s="259" t="s">
        <v>362</v>
      </c>
      <c r="C40" s="260">
        <v>0.8</v>
      </c>
      <c r="D40" s="276">
        <v>17</v>
      </c>
      <c r="E40" s="261">
        <v>20.399999999999999</v>
      </c>
      <c r="F40" s="265">
        <v>4820159020119</v>
      </c>
      <c r="G40" s="263">
        <v>12</v>
      </c>
      <c r="H40" s="263">
        <v>120</v>
      </c>
      <c r="I40" s="258" t="s">
        <v>329</v>
      </c>
    </row>
    <row r="41" spans="1:9" s="277" customFormat="1" ht="15" customHeight="1">
      <c r="A41" s="258">
        <v>28</v>
      </c>
      <c r="B41" s="259" t="s">
        <v>363</v>
      </c>
      <c r="C41" s="260">
        <v>0.4</v>
      </c>
      <c r="D41" s="276">
        <v>9.4</v>
      </c>
      <c r="E41" s="261">
        <v>11.28</v>
      </c>
      <c r="F41" s="265">
        <v>4820159020126</v>
      </c>
      <c r="G41" s="263">
        <v>30</v>
      </c>
      <c r="H41" s="263">
        <v>120</v>
      </c>
      <c r="I41" s="258" t="s">
        <v>329</v>
      </c>
    </row>
    <row r="42" spans="1:9" s="277" customFormat="1" ht="15" customHeight="1">
      <c r="A42" s="258">
        <v>29</v>
      </c>
      <c r="B42" s="268" t="s">
        <v>364</v>
      </c>
      <c r="C42" s="260">
        <v>0.4</v>
      </c>
      <c r="D42" s="276">
        <v>9.1</v>
      </c>
      <c r="E42" s="261">
        <v>10.92</v>
      </c>
      <c r="F42" s="262" t="s">
        <v>365</v>
      </c>
      <c r="G42" s="263">
        <v>32</v>
      </c>
      <c r="H42" s="263">
        <v>36</v>
      </c>
      <c r="I42" s="258" t="s">
        <v>329</v>
      </c>
    </row>
    <row r="43" spans="1:9" s="278" customFormat="1" ht="15" customHeight="1">
      <c r="A43" s="258">
        <v>30</v>
      </c>
      <c r="B43" s="268" t="s">
        <v>366</v>
      </c>
      <c r="C43" s="269">
        <v>0.4</v>
      </c>
      <c r="D43" s="276">
        <v>10.5</v>
      </c>
      <c r="E43" s="261">
        <v>12.6</v>
      </c>
      <c r="F43" s="270">
        <v>4820159020423</v>
      </c>
      <c r="G43" s="271">
        <v>32</v>
      </c>
      <c r="H43" s="271">
        <v>72</v>
      </c>
      <c r="I43" s="272" t="s">
        <v>329</v>
      </c>
    </row>
    <row r="44" spans="1:9" s="278" customFormat="1" ht="15" customHeight="1">
      <c r="A44" s="258">
        <v>31</v>
      </c>
      <c r="B44" s="268" t="s">
        <v>367</v>
      </c>
      <c r="C44" s="269">
        <v>0.3</v>
      </c>
      <c r="D44" s="276">
        <v>16.25</v>
      </c>
      <c r="E44" s="261">
        <v>19.5</v>
      </c>
      <c r="F44" s="270">
        <v>4820159021475</v>
      </c>
      <c r="G44" s="271">
        <v>30</v>
      </c>
      <c r="H44" s="271">
        <v>72</v>
      </c>
      <c r="I44" s="272" t="s">
        <v>329</v>
      </c>
    </row>
    <row r="45" spans="1:9" s="278" customFormat="1" ht="15" customHeight="1">
      <c r="A45" s="258">
        <v>32</v>
      </c>
      <c r="B45" s="268" t="s">
        <v>368</v>
      </c>
      <c r="C45" s="269">
        <v>0.4</v>
      </c>
      <c r="D45" s="276">
        <v>15.05</v>
      </c>
      <c r="E45" s="261">
        <v>18.059999999999999</v>
      </c>
      <c r="F45" s="270">
        <v>4820159020430</v>
      </c>
      <c r="G45" s="271">
        <v>28</v>
      </c>
      <c r="H45" s="271" t="s">
        <v>369</v>
      </c>
      <c r="I45" s="272" t="s">
        <v>329</v>
      </c>
    </row>
    <row r="46" spans="1:9" s="278" customFormat="1" ht="15" customHeight="1">
      <c r="A46" s="258">
        <v>33</v>
      </c>
      <c r="B46" s="268" t="s">
        <v>370</v>
      </c>
      <c r="C46" s="269">
        <v>0.5</v>
      </c>
      <c r="D46" s="276">
        <v>30.1</v>
      </c>
      <c r="E46" s="261">
        <v>36.119999999999997</v>
      </c>
      <c r="F46" s="270">
        <v>4820159020515</v>
      </c>
      <c r="G46" s="271">
        <v>20</v>
      </c>
      <c r="H46" s="271">
        <v>72</v>
      </c>
      <c r="I46" s="272" t="s">
        <v>329</v>
      </c>
    </row>
    <row r="47" spans="1:9" s="278" customFormat="1" ht="15" customHeight="1">
      <c r="A47" s="258">
        <v>34</v>
      </c>
      <c r="B47" s="268" t="s">
        <v>371</v>
      </c>
      <c r="C47" s="269">
        <v>0.25</v>
      </c>
      <c r="D47" s="276">
        <v>15.75</v>
      </c>
      <c r="E47" s="261">
        <v>18.899999999999999</v>
      </c>
      <c r="F47" s="279">
        <v>4820159021048</v>
      </c>
      <c r="G47" s="271">
        <v>40</v>
      </c>
      <c r="H47" s="271">
        <v>72</v>
      </c>
      <c r="I47" s="272" t="s">
        <v>329</v>
      </c>
    </row>
    <row r="48" spans="1:9" s="278" customFormat="1" ht="15" customHeight="1">
      <c r="A48" s="258">
        <v>35</v>
      </c>
      <c r="B48" s="268" t="s">
        <v>372</v>
      </c>
      <c r="C48" s="269">
        <v>0.3</v>
      </c>
      <c r="D48" s="276">
        <v>16.850000000000001</v>
      </c>
      <c r="E48" s="261">
        <v>20.220000000000002</v>
      </c>
      <c r="F48" s="270">
        <v>4820159020539</v>
      </c>
      <c r="G48" s="271">
        <v>30</v>
      </c>
      <c r="H48" s="280">
        <v>72</v>
      </c>
      <c r="I48" s="272" t="s">
        <v>329</v>
      </c>
    </row>
    <row r="49" spans="1:9" s="278" customFormat="1" ht="15" customHeight="1">
      <c r="A49" s="258">
        <v>36</v>
      </c>
      <c r="B49" s="268" t="s">
        <v>373</v>
      </c>
      <c r="C49" s="260">
        <v>0.25</v>
      </c>
      <c r="D49" s="276">
        <v>15.95</v>
      </c>
      <c r="E49" s="261">
        <v>19.139999999999997</v>
      </c>
      <c r="F49" s="266">
        <v>4820159020645</v>
      </c>
      <c r="G49" s="263">
        <v>30</v>
      </c>
      <c r="H49" s="281">
        <v>72</v>
      </c>
      <c r="I49" s="258" t="s">
        <v>339</v>
      </c>
    </row>
    <row r="50" spans="1:9" s="278" customFormat="1" ht="15" customHeight="1">
      <c r="A50" s="258">
        <v>37</v>
      </c>
      <c r="B50" s="268" t="s">
        <v>374</v>
      </c>
      <c r="C50" s="269">
        <v>0.3</v>
      </c>
      <c r="D50" s="276">
        <v>11.35</v>
      </c>
      <c r="E50" s="261">
        <v>13.62</v>
      </c>
      <c r="F50" s="270">
        <v>4820159020621</v>
      </c>
      <c r="G50" s="271">
        <v>50</v>
      </c>
      <c r="H50" s="281">
        <v>72</v>
      </c>
      <c r="I50" s="272" t="s">
        <v>339</v>
      </c>
    </row>
    <row r="51" spans="1:9" s="278" customFormat="1" ht="15" customHeight="1">
      <c r="A51" s="258">
        <v>38</v>
      </c>
      <c r="B51" s="268" t="s">
        <v>375</v>
      </c>
      <c r="C51" s="269">
        <v>0.8</v>
      </c>
      <c r="D51" s="276">
        <v>14.8</v>
      </c>
      <c r="E51" s="261">
        <v>17.760000000000002</v>
      </c>
      <c r="F51" s="262" t="s">
        <v>376</v>
      </c>
      <c r="G51" s="271">
        <v>9</v>
      </c>
      <c r="H51" s="281">
        <v>36</v>
      </c>
      <c r="I51" s="272" t="s">
        <v>329</v>
      </c>
    </row>
    <row r="52" spans="1:9" s="278" customFormat="1" ht="15" customHeight="1">
      <c r="A52" s="258">
        <v>39</v>
      </c>
      <c r="B52" s="268" t="s">
        <v>377</v>
      </c>
      <c r="C52" s="269">
        <v>0.4</v>
      </c>
      <c r="D52" s="276">
        <v>8.9499999999999993</v>
      </c>
      <c r="E52" s="261">
        <v>10.739999999999998</v>
      </c>
      <c r="F52" s="282">
        <v>4820159021055</v>
      </c>
      <c r="G52" s="271">
        <v>30</v>
      </c>
      <c r="H52" s="281">
        <v>72</v>
      </c>
      <c r="I52" s="272" t="s">
        <v>329</v>
      </c>
    </row>
    <row r="53" spans="1:9" s="278" customFormat="1" ht="15" customHeight="1">
      <c r="A53" s="258">
        <v>40</v>
      </c>
      <c r="B53" s="259" t="s">
        <v>378</v>
      </c>
      <c r="C53" s="260">
        <v>0.35</v>
      </c>
      <c r="D53" s="276">
        <v>20.350000000000001</v>
      </c>
      <c r="E53" s="261">
        <v>24.42</v>
      </c>
      <c r="F53" s="266">
        <v>4820159020638</v>
      </c>
      <c r="G53" s="263">
        <v>25</v>
      </c>
      <c r="H53" s="263">
        <v>72</v>
      </c>
      <c r="I53" s="258" t="s">
        <v>329</v>
      </c>
    </row>
    <row r="54" spans="1:9" s="267" customFormat="1" ht="15" customHeight="1">
      <c r="A54" s="258">
        <v>41</v>
      </c>
      <c r="B54" s="268" t="s">
        <v>379</v>
      </c>
      <c r="C54" s="269">
        <v>0.4</v>
      </c>
      <c r="D54" s="276">
        <v>13.35</v>
      </c>
      <c r="E54" s="261">
        <v>16.02</v>
      </c>
      <c r="F54" s="283">
        <v>4820159021222</v>
      </c>
      <c r="G54" s="284">
        <v>24</v>
      </c>
      <c r="H54" s="284">
        <v>72</v>
      </c>
      <c r="I54" s="258" t="s">
        <v>329</v>
      </c>
    </row>
    <row r="55" spans="1:9" s="267" customFormat="1" ht="15" customHeight="1">
      <c r="A55" s="258">
        <v>43</v>
      </c>
      <c r="B55" s="285" t="s">
        <v>380</v>
      </c>
      <c r="C55" s="269">
        <v>0.3</v>
      </c>
      <c r="D55" s="276">
        <v>11.05</v>
      </c>
      <c r="E55" s="261">
        <v>13.26</v>
      </c>
      <c r="F55" s="283" t="s">
        <v>381</v>
      </c>
      <c r="G55" s="284">
        <v>32</v>
      </c>
      <c r="H55" s="284">
        <v>72</v>
      </c>
      <c r="I55" s="258" t="s">
        <v>329</v>
      </c>
    </row>
    <row r="56" spans="1:9" s="267" customFormat="1" ht="15" customHeight="1">
      <c r="A56" s="258">
        <v>44</v>
      </c>
      <c r="B56" s="285" t="s">
        <v>382</v>
      </c>
      <c r="C56" s="269">
        <v>0.4</v>
      </c>
      <c r="D56" s="276">
        <v>13.8</v>
      </c>
      <c r="E56" s="261">
        <v>16.559999999999999</v>
      </c>
      <c r="F56" s="283">
        <v>4820159021598</v>
      </c>
      <c r="G56" s="284">
        <v>28</v>
      </c>
      <c r="H56" s="284">
        <v>72</v>
      </c>
      <c r="I56" s="258" t="s">
        <v>329</v>
      </c>
    </row>
    <row r="57" spans="1:9" s="277" customFormat="1" ht="25.5" customHeight="1">
      <c r="A57" s="327" t="s">
        <v>383</v>
      </c>
      <c r="B57" s="327"/>
      <c r="C57" s="327"/>
      <c r="D57" s="327"/>
      <c r="E57" s="327"/>
      <c r="F57" s="327"/>
      <c r="G57" s="327"/>
      <c r="H57" s="327"/>
      <c r="I57" s="327"/>
    </row>
    <row r="58" spans="1:9" s="267" customFormat="1" ht="12.75" customHeight="1">
      <c r="A58" s="258">
        <v>45</v>
      </c>
      <c r="B58" s="259" t="s">
        <v>384</v>
      </c>
      <c r="C58" s="260">
        <v>0.2</v>
      </c>
      <c r="D58" s="261">
        <v>8.9</v>
      </c>
      <c r="E58" s="261">
        <v>10.68</v>
      </c>
      <c r="F58" s="265">
        <v>4820159020881</v>
      </c>
      <c r="G58" s="263">
        <v>30</v>
      </c>
      <c r="H58" s="263">
        <v>48</v>
      </c>
      <c r="I58" s="258" t="s">
        <v>329</v>
      </c>
    </row>
    <row r="59" spans="1:9" s="267" customFormat="1" ht="12.75" customHeight="1">
      <c r="A59" s="258">
        <v>46</v>
      </c>
      <c r="B59" s="259" t="s">
        <v>385</v>
      </c>
      <c r="C59" s="260">
        <v>0.12</v>
      </c>
      <c r="D59" s="261">
        <v>9.15</v>
      </c>
      <c r="E59" s="261">
        <v>10.98</v>
      </c>
      <c r="F59" s="265" t="s">
        <v>386</v>
      </c>
      <c r="G59" s="263">
        <v>30</v>
      </c>
      <c r="H59" s="263">
        <v>48</v>
      </c>
      <c r="I59" s="258" t="s">
        <v>339</v>
      </c>
    </row>
    <row r="60" spans="1:9" s="286" customFormat="1" ht="12.75" customHeight="1">
      <c r="A60" s="258">
        <v>47</v>
      </c>
      <c r="B60" s="259" t="s">
        <v>387</v>
      </c>
      <c r="C60" s="260">
        <v>0.4</v>
      </c>
      <c r="D60" s="261">
        <v>19.149999999999999</v>
      </c>
      <c r="E60" s="261">
        <v>22.979999999999997</v>
      </c>
      <c r="F60" s="265">
        <v>4820159020164</v>
      </c>
      <c r="G60" s="263">
        <v>22</v>
      </c>
      <c r="H60" s="263">
        <v>48</v>
      </c>
      <c r="I60" s="258" t="s">
        <v>329</v>
      </c>
    </row>
    <row r="61" spans="1:9" s="286" customFormat="1" ht="12.75" customHeight="1">
      <c r="A61" s="258">
        <v>48</v>
      </c>
      <c r="B61" s="259" t="s">
        <v>388</v>
      </c>
      <c r="C61" s="260">
        <v>0.25</v>
      </c>
      <c r="D61" s="261">
        <v>10.1</v>
      </c>
      <c r="E61" s="261">
        <v>12.12</v>
      </c>
      <c r="F61" s="265">
        <v>4820159020256</v>
      </c>
      <c r="G61" s="263">
        <v>18</v>
      </c>
      <c r="H61" s="263">
        <v>48</v>
      </c>
      <c r="I61" s="258" t="s">
        <v>329</v>
      </c>
    </row>
    <row r="62" spans="1:9" s="267" customFormat="1" ht="12.75" customHeight="1">
      <c r="A62" s="258">
        <v>49</v>
      </c>
      <c r="B62" s="259" t="s">
        <v>389</v>
      </c>
      <c r="C62" s="260">
        <v>0.2</v>
      </c>
      <c r="D62" s="261">
        <v>9.8000000000000007</v>
      </c>
      <c r="E62" s="261">
        <v>11.76</v>
      </c>
      <c r="F62" s="265">
        <v>4820159020201</v>
      </c>
      <c r="G62" s="263">
        <v>30</v>
      </c>
      <c r="H62" s="263">
        <v>32</v>
      </c>
      <c r="I62" s="258" t="s">
        <v>329</v>
      </c>
    </row>
    <row r="63" spans="1:9" s="267" customFormat="1" ht="12.75" customHeight="1">
      <c r="A63" s="258">
        <v>50</v>
      </c>
      <c r="B63" s="259" t="s">
        <v>390</v>
      </c>
      <c r="C63" s="260">
        <v>0.5</v>
      </c>
      <c r="D63" s="261">
        <v>18.899999999999999</v>
      </c>
      <c r="E63" s="261">
        <v>22.679999999999996</v>
      </c>
      <c r="F63" s="274" t="s">
        <v>391</v>
      </c>
      <c r="G63" s="263">
        <v>9</v>
      </c>
      <c r="H63" s="263">
        <v>24</v>
      </c>
      <c r="I63" s="258" t="s">
        <v>329</v>
      </c>
    </row>
    <row r="64" spans="1:9" s="267" customFormat="1" ht="12.75" customHeight="1">
      <c r="A64" s="258">
        <v>51</v>
      </c>
      <c r="B64" s="259" t="s">
        <v>392</v>
      </c>
      <c r="C64" s="260">
        <v>0.1</v>
      </c>
      <c r="D64" s="261">
        <v>6.95</v>
      </c>
      <c r="E64" s="261">
        <v>8.34</v>
      </c>
      <c r="F64" s="265">
        <v>4820159020294</v>
      </c>
      <c r="G64" s="263">
        <v>60</v>
      </c>
      <c r="H64" s="263">
        <v>32</v>
      </c>
      <c r="I64" s="258" t="s">
        <v>329</v>
      </c>
    </row>
    <row r="65" spans="1:9" s="267" customFormat="1" ht="12.75" customHeight="1">
      <c r="A65" s="258">
        <v>52</v>
      </c>
      <c r="B65" s="259" t="s">
        <v>393</v>
      </c>
      <c r="C65" s="260">
        <v>0.1</v>
      </c>
      <c r="D65" s="261">
        <v>6.95</v>
      </c>
      <c r="E65" s="261">
        <v>8.34</v>
      </c>
      <c r="F65" s="265">
        <v>4820159020300</v>
      </c>
      <c r="G65" s="263">
        <v>60</v>
      </c>
      <c r="H65" s="263">
        <v>32</v>
      </c>
      <c r="I65" s="258" t="s">
        <v>329</v>
      </c>
    </row>
    <row r="66" spans="1:9" s="267" customFormat="1" ht="12.75" customHeight="1">
      <c r="A66" s="258">
        <v>52</v>
      </c>
      <c r="B66" s="287" t="s">
        <v>394</v>
      </c>
      <c r="C66" s="260">
        <v>0.1</v>
      </c>
      <c r="D66" s="261">
        <v>7.45</v>
      </c>
      <c r="E66" s="261">
        <v>8.94</v>
      </c>
      <c r="F66" s="288">
        <v>4820159021147</v>
      </c>
      <c r="G66" s="263">
        <v>60</v>
      </c>
      <c r="H66" s="263">
        <v>32</v>
      </c>
      <c r="I66" s="258" t="s">
        <v>339</v>
      </c>
    </row>
    <row r="67" spans="1:9" s="267" customFormat="1" ht="12.75" customHeight="1">
      <c r="A67" s="258">
        <v>53</v>
      </c>
      <c r="B67" s="289" t="s">
        <v>395</v>
      </c>
      <c r="C67" s="260">
        <v>0.3</v>
      </c>
      <c r="D67" s="261">
        <v>18.399999999999999</v>
      </c>
      <c r="E67" s="261">
        <v>22.08</v>
      </c>
      <c r="F67" s="266">
        <v>4820159020355</v>
      </c>
      <c r="G67" s="263">
        <v>24</v>
      </c>
      <c r="H67" s="263">
        <v>48</v>
      </c>
      <c r="I67" s="258" t="s">
        <v>329</v>
      </c>
    </row>
    <row r="68" spans="1:9" s="267" customFormat="1" ht="12.75" customHeight="1">
      <c r="A68" s="258">
        <v>54</v>
      </c>
      <c r="B68" s="289" t="s">
        <v>396</v>
      </c>
      <c r="C68" s="260">
        <v>0.6</v>
      </c>
      <c r="D68" s="261">
        <v>19.75</v>
      </c>
      <c r="E68" s="261">
        <v>23.7</v>
      </c>
      <c r="F68" s="274" t="s">
        <v>397</v>
      </c>
      <c r="G68" s="263">
        <v>8</v>
      </c>
      <c r="H68" s="263">
        <v>24</v>
      </c>
      <c r="I68" s="258" t="s">
        <v>329</v>
      </c>
    </row>
    <row r="69" spans="1:9" s="267" customFormat="1" ht="19.5" customHeight="1">
      <c r="A69" s="328" t="s">
        <v>398</v>
      </c>
      <c r="B69" s="328"/>
      <c r="C69" s="328"/>
      <c r="D69" s="328"/>
      <c r="E69" s="328"/>
      <c r="F69" s="328"/>
      <c r="G69" s="328"/>
      <c r="H69" s="328"/>
      <c r="I69" s="328"/>
    </row>
    <row r="70" spans="1:9" s="267" customFormat="1">
      <c r="A70" s="290">
        <v>55</v>
      </c>
      <c r="B70" s="291" t="s">
        <v>399</v>
      </c>
      <c r="C70" s="292">
        <v>0.25</v>
      </c>
      <c r="D70" s="293">
        <v>31.55</v>
      </c>
      <c r="E70" s="261">
        <v>37.86</v>
      </c>
      <c r="F70" s="294">
        <v>4820159021406</v>
      </c>
      <c r="G70" s="290">
        <v>32</v>
      </c>
      <c r="H70" s="290">
        <v>120</v>
      </c>
      <c r="I70" s="258" t="s">
        <v>339</v>
      </c>
    </row>
    <row r="71" spans="1:9" s="267" customFormat="1">
      <c r="A71" s="290">
        <v>56</v>
      </c>
      <c r="B71" s="291" t="s">
        <v>400</v>
      </c>
      <c r="C71" s="292">
        <v>0.25</v>
      </c>
      <c r="D71" s="293">
        <v>27.9</v>
      </c>
      <c r="E71" s="261">
        <v>33.479999999999997</v>
      </c>
      <c r="F71" s="294">
        <v>4820159021413</v>
      </c>
      <c r="G71" s="290">
        <v>24</v>
      </c>
      <c r="H71" s="290">
        <v>120</v>
      </c>
      <c r="I71" s="258" t="s">
        <v>339</v>
      </c>
    </row>
    <row r="72" spans="1:9" s="267" customFormat="1" ht="20.25" customHeight="1">
      <c r="A72" s="328" t="s">
        <v>401</v>
      </c>
      <c r="B72" s="328"/>
      <c r="C72" s="328"/>
      <c r="D72" s="328"/>
      <c r="E72" s="328"/>
      <c r="F72" s="328"/>
      <c r="G72" s="328"/>
      <c r="H72" s="328"/>
      <c r="I72" s="328"/>
    </row>
    <row r="73" spans="1:9" s="267" customFormat="1" ht="12.75" customHeight="1">
      <c r="A73" s="258">
        <v>57</v>
      </c>
      <c r="B73" s="259" t="s">
        <v>402</v>
      </c>
      <c r="C73" s="260">
        <v>0.21</v>
      </c>
      <c r="D73" s="261">
        <v>9.25</v>
      </c>
      <c r="E73" s="261">
        <v>11.1</v>
      </c>
      <c r="F73" s="295">
        <v>4820159020652</v>
      </c>
      <c r="G73" s="281" t="s">
        <v>347</v>
      </c>
      <c r="H73" s="281">
        <v>240</v>
      </c>
      <c r="I73" s="258" t="s">
        <v>339</v>
      </c>
    </row>
    <row r="74" spans="1:9" s="267" customFormat="1" ht="12.75" customHeight="1">
      <c r="A74" s="258">
        <v>58</v>
      </c>
      <c r="B74" s="259" t="s">
        <v>403</v>
      </c>
      <c r="C74" s="260">
        <v>0.3</v>
      </c>
      <c r="D74" s="261">
        <v>12.9</v>
      </c>
      <c r="E74" s="261">
        <v>15.48</v>
      </c>
      <c r="F74" s="296">
        <v>4820159020669</v>
      </c>
      <c r="G74" s="281" t="s">
        <v>347</v>
      </c>
      <c r="H74" s="281">
        <v>240</v>
      </c>
      <c r="I74" s="258" t="s">
        <v>339</v>
      </c>
    </row>
    <row r="75" spans="1:9" s="267" customFormat="1" ht="12.75" customHeight="1">
      <c r="A75" s="258">
        <v>59</v>
      </c>
      <c r="B75" s="259" t="s">
        <v>404</v>
      </c>
      <c r="C75" s="260">
        <v>0.2</v>
      </c>
      <c r="D75" s="261">
        <v>9</v>
      </c>
      <c r="E75" s="261">
        <v>10.799999999999999</v>
      </c>
      <c r="F75" s="296">
        <v>4820159020676</v>
      </c>
      <c r="G75" s="281" t="s">
        <v>347</v>
      </c>
      <c r="H75" s="281">
        <v>240</v>
      </c>
      <c r="I75" s="258" t="s">
        <v>339</v>
      </c>
    </row>
    <row r="76" spans="1:9" ht="12.75" customHeight="1">
      <c r="A76" s="258">
        <v>60</v>
      </c>
      <c r="B76" s="297" t="s">
        <v>405</v>
      </c>
      <c r="C76" s="298">
        <v>0.2</v>
      </c>
      <c r="D76" s="261">
        <v>9.15</v>
      </c>
      <c r="E76" s="261">
        <v>10.98</v>
      </c>
      <c r="F76" s="296">
        <v>4820159020720</v>
      </c>
      <c r="G76" s="299" t="s">
        <v>347</v>
      </c>
      <c r="H76" s="281">
        <v>240</v>
      </c>
      <c r="I76" s="300" t="s">
        <v>339</v>
      </c>
    </row>
    <row r="77" spans="1:9" s="301" customFormat="1" ht="20.25" customHeight="1">
      <c r="A77" s="328" t="s">
        <v>406</v>
      </c>
      <c r="B77" s="328"/>
      <c r="C77" s="328"/>
      <c r="D77" s="328"/>
      <c r="E77" s="328"/>
      <c r="F77" s="328"/>
      <c r="G77" s="328"/>
      <c r="H77" s="328"/>
      <c r="I77" s="328"/>
    </row>
    <row r="78" spans="1:9">
      <c r="A78" s="300">
        <v>61</v>
      </c>
      <c r="B78" s="302" t="s">
        <v>407</v>
      </c>
      <c r="C78" s="298">
        <v>0.3</v>
      </c>
      <c r="D78" s="303">
        <v>11.65</v>
      </c>
      <c r="E78" s="261">
        <v>13.98</v>
      </c>
      <c r="F78" s="274">
        <v>4820159020744</v>
      </c>
      <c r="G78" s="281">
        <v>18</v>
      </c>
      <c r="H78" s="281">
        <v>1440</v>
      </c>
      <c r="I78" s="300" t="s">
        <v>339</v>
      </c>
    </row>
    <row r="79" spans="1:9">
      <c r="A79" s="300">
        <v>62</v>
      </c>
      <c r="B79" s="302" t="s">
        <v>408</v>
      </c>
      <c r="C79" s="298">
        <v>0.3</v>
      </c>
      <c r="D79" s="303">
        <v>11.65</v>
      </c>
      <c r="E79" s="261">
        <v>13.98</v>
      </c>
      <c r="F79" s="274">
        <v>4820159020737</v>
      </c>
      <c r="G79" s="281">
        <v>18</v>
      </c>
      <c r="H79" s="281">
        <v>1440</v>
      </c>
      <c r="I79" s="300" t="s">
        <v>339</v>
      </c>
    </row>
    <row r="80" spans="1:9" ht="15.75" customHeight="1">
      <c r="A80" s="328" t="s">
        <v>409</v>
      </c>
      <c r="B80" s="328"/>
      <c r="C80" s="328"/>
      <c r="D80" s="328"/>
      <c r="E80" s="328"/>
      <c r="F80" s="328"/>
      <c r="G80" s="328"/>
      <c r="H80" s="328"/>
      <c r="I80" s="328"/>
    </row>
    <row r="81" spans="1:9">
      <c r="A81" s="300">
        <v>63</v>
      </c>
      <c r="B81" s="302" t="s">
        <v>410</v>
      </c>
      <c r="C81" s="298">
        <v>0.6</v>
      </c>
      <c r="D81" s="303">
        <v>32.75</v>
      </c>
      <c r="E81" s="261">
        <v>39.299999999999997</v>
      </c>
      <c r="F81" s="304" t="s">
        <v>411</v>
      </c>
      <c r="G81" s="281" t="s">
        <v>347</v>
      </c>
      <c r="H81" s="281">
        <v>2160</v>
      </c>
      <c r="I81" s="300" t="s">
        <v>339</v>
      </c>
    </row>
  </sheetData>
  <mergeCells count="14">
    <mergeCell ref="A11:I11"/>
    <mergeCell ref="A16:I16"/>
    <mergeCell ref="A26:I26"/>
    <mergeCell ref="A80:I80"/>
    <mergeCell ref="C1:E5"/>
    <mergeCell ref="F1:G7"/>
    <mergeCell ref="H1:I1"/>
    <mergeCell ref="H2:I2"/>
    <mergeCell ref="F8:G8"/>
    <mergeCell ref="A38:I38"/>
    <mergeCell ref="A57:I57"/>
    <mergeCell ref="A69:I69"/>
    <mergeCell ref="A72:I72"/>
    <mergeCell ref="A77:I7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Roman,Standaard"&amp;12&amp;A</oddHeader>
    <oddFooter>&amp;C&amp;"Times New Roman,Standaard"&amp;12Страница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8312"/>
  </sheetPr>
  <dimension ref="A1:IW83"/>
  <sheetViews>
    <sheetView zoomScaleNormal="100" workbookViewId="0">
      <selection activeCell="E18" sqref="E18"/>
    </sheetView>
  </sheetViews>
  <sheetFormatPr defaultRowHeight="18"/>
  <cols>
    <col min="1" max="1" width="4.109375" style="128" customWidth="1"/>
    <col min="2" max="2" width="50.77734375" style="129" customWidth="1"/>
    <col min="3" max="3" width="10.109375" style="130" customWidth="1"/>
    <col min="4" max="4" width="21.33203125" style="131" customWidth="1"/>
    <col min="5" max="5" width="22" style="131" customWidth="1"/>
    <col min="6" max="7" width="10.5546875" style="131" hidden="1" customWidth="1"/>
    <col min="8" max="8" width="10.5546875" style="130" hidden="1" customWidth="1"/>
    <col min="9" max="9" width="10.5546875" style="131" hidden="1" customWidth="1"/>
    <col min="10" max="12" width="10.5546875" style="130" hidden="1" customWidth="1"/>
    <col min="13" max="13" width="10.5546875" style="131" hidden="1" customWidth="1"/>
    <col min="14" max="14" width="0.109375" style="130" hidden="1" customWidth="1"/>
    <col min="15" max="15" width="10.5546875" style="130" hidden="1" customWidth="1"/>
    <col min="16" max="16" width="10.5546875" style="131" hidden="1" customWidth="1"/>
    <col min="17" max="18" width="10.5546875" style="130" hidden="1" customWidth="1"/>
    <col min="19" max="19" width="6.6640625" style="130" hidden="1" customWidth="1"/>
    <col min="20" max="20" width="7.6640625" style="128" hidden="1" customWidth="1"/>
    <col min="21" max="21" width="7.21875" style="128" hidden="1" customWidth="1"/>
    <col min="22" max="22" width="6.5546875" style="128" hidden="1" customWidth="1"/>
    <col min="23" max="23" width="8.88671875" style="130" hidden="1" customWidth="1"/>
    <col min="24" max="24" width="11.44140625" style="131" hidden="1" customWidth="1"/>
    <col min="25" max="25" width="9.5546875" style="128" hidden="1" customWidth="1"/>
    <col min="26" max="26" width="8.88671875" style="132" hidden="1" customWidth="1"/>
    <col min="27" max="27" width="8.6640625" style="133" hidden="1" customWidth="1"/>
    <col min="28" max="28" width="10.109375" style="132" hidden="1" customWidth="1"/>
    <col min="29" max="29" width="8.6640625" style="133" hidden="1" customWidth="1"/>
    <col min="30" max="257" width="8.88671875" style="130" customWidth="1"/>
    <col min="258" max="1025" width="8.88671875" customWidth="1"/>
  </cols>
  <sheetData>
    <row r="1" spans="1:31" ht="25.5" customHeight="1">
      <c r="C1" s="352" t="s">
        <v>412</v>
      </c>
      <c r="D1" s="352"/>
      <c r="E1" s="352"/>
    </row>
    <row r="2" spans="1:31" ht="25.5" customHeight="1">
      <c r="C2" s="334" t="s">
        <v>413</v>
      </c>
      <c r="D2" s="334"/>
      <c r="E2" s="334"/>
    </row>
    <row r="3" spans="1:31" ht="51.75" customHeight="1">
      <c r="C3" s="353" t="s">
        <v>414</v>
      </c>
      <c r="D3" s="353"/>
      <c r="E3" s="353"/>
    </row>
    <row r="4" spans="1:31" ht="27.75" customHeight="1">
      <c r="C4" s="354" t="s">
        <v>415</v>
      </c>
      <c r="D4" s="354"/>
      <c r="E4" s="354"/>
    </row>
    <row r="5" spans="1:31" ht="17.25" customHeight="1">
      <c r="D5" s="334"/>
      <c r="E5" s="334"/>
    </row>
    <row r="6" spans="1:31" ht="78" customHeight="1">
      <c r="A6" s="134"/>
      <c r="B6" s="340" t="s">
        <v>416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130"/>
      <c r="AC6" s="130"/>
    </row>
    <row r="7" spans="1:31" ht="31.5" customHeight="1">
      <c r="A7" s="341" t="s">
        <v>317</v>
      </c>
      <c r="B7" s="342" t="s">
        <v>417</v>
      </c>
      <c r="C7" s="343" t="s">
        <v>418</v>
      </c>
      <c r="D7" s="344" t="s">
        <v>419</v>
      </c>
      <c r="E7" s="345" t="s">
        <v>420</v>
      </c>
      <c r="F7" s="135"/>
      <c r="G7" s="136"/>
      <c r="H7" s="346" t="s">
        <v>421</v>
      </c>
      <c r="I7" s="347" t="s">
        <v>422</v>
      </c>
      <c r="J7" s="348" t="s">
        <v>421</v>
      </c>
      <c r="K7" s="349" t="s">
        <v>422</v>
      </c>
      <c r="L7" s="350" t="s">
        <v>421</v>
      </c>
      <c r="M7" s="349" t="s">
        <v>422</v>
      </c>
      <c r="N7" s="136"/>
      <c r="O7" s="346" t="s">
        <v>421</v>
      </c>
      <c r="P7" s="351" t="s">
        <v>421</v>
      </c>
      <c r="Q7" s="137"/>
      <c r="R7" s="138"/>
      <c r="S7" s="138"/>
      <c r="T7" s="339" t="s">
        <v>423</v>
      </c>
      <c r="U7" s="339" t="s">
        <v>424</v>
      </c>
      <c r="V7" s="338" t="s">
        <v>425</v>
      </c>
      <c r="W7" s="338" t="s">
        <v>426</v>
      </c>
      <c r="X7" s="339" t="s">
        <v>427</v>
      </c>
      <c r="Y7" s="338" t="s">
        <v>428</v>
      </c>
      <c r="Z7" s="339"/>
      <c r="AA7" s="335"/>
      <c r="AB7" s="336"/>
      <c r="AC7" s="337"/>
      <c r="AE7" s="130">
        <v>30</v>
      </c>
    </row>
    <row r="8" spans="1:31" ht="31.5" customHeight="1">
      <c r="A8" s="341"/>
      <c r="B8" s="342"/>
      <c r="C8" s="343"/>
      <c r="D8" s="344"/>
      <c r="E8" s="345"/>
      <c r="F8" s="139"/>
      <c r="G8" s="140"/>
      <c r="H8" s="346"/>
      <c r="I8" s="347"/>
      <c r="J8" s="348"/>
      <c r="K8" s="349"/>
      <c r="L8" s="350"/>
      <c r="M8" s="349"/>
      <c r="N8" s="140"/>
      <c r="O8" s="346"/>
      <c r="P8" s="351"/>
      <c r="Q8" s="141"/>
      <c r="R8" s="142"/>
      <c r="S8" s="142"/>
      <c r="T8" s="339"/>
      <c r="U8" s="339"/>
      <c r="V8" s="338"/>
      <c r="W8" s="338"/>
      <c r="X8" s="339"/>
      <c r="Y8" s="338"/>
      <c r="Z8" s="339"/>
      <c r="AA8" s="335"/>
      <c r="AB8" s="336"/>
      <c r="AC8" s="337"/>
    </row>
    <row r="9" spans="1:31" ht="18" customHeight="1">
      <c r="A9" s="143">
        <v>1</v>
      </c>
      <c r="B9" s="144" t="s">
        <v>429</v>
      </c>
      <c r="C9" s="143">
        <v>0.65</v>
      </c>
      <c r="D9" s="145">
        <v>12.3</v>
      </c>
      <c r="E9" s="146">
        <f t="shared" ref="E9:E40" si="0">D9/6*5</f>
        <v>10.250000000000002</v>
      </c>
      <c r="F9" s="147">
        <f>E9/2</f>
        <v>5.1250000000000009</v>
      </c>
      <c r="G9" s="148">
        <f>I9-F9</f>
        <v>7.4999999999998401E-2</v>
      </c>
      <c r="H9" s="149">
        <f>I9/6*5</f>
        <v>4.333333333333333</v>
      </c>
      <c r="I9" s="150">
        <f>ROUNDUP(F9,1)</f>
        <v>5.1999999999999993</v>
      </c>
      <c r="J9" s="151"/>
      <c r="K9" s="152">
        <f>E9*1.1</f>
        <v>11.275000000000002</v>
      </c>
      <c r="L9" s="153">
        <v>3.0416666666666701</v>
      </c>
      <c r="M9" s="154">
        <v>3.65</v>
      </c>
      <c r="N9" s="148">
        <f>E9*1.07</f>
        <v>10.967500000000003</v>
      </c>
      <c r="O9" s="155">
        <v>2.9583333333333299</v>
      </c>
      <c r="P9" s="156">
        <v>3.55</v>
      </c>
      <c r="Q9" s="157">
        <f>P9/E9*100</f>
        <v>34.634146341463406</v>
      </c>
      <c r="R9" s="158">
        <f>M9/E9*100</f>
        <v>35.609756097560968</v>
      </c>
      <c r="S9" s="159">
        <f>E9-X9</f>
        <v>7.0100000000000016</v>
      </c>
      <c r="T9" s="159">
        <f>U9/1.2</f>
        <v>2.8</v>
      </c>
      <c r="U9" s="159">
        <v>3.36</v>
      </c>
      <c r="V9" s="159">
        <f>U9-X9</f>
        <v>0.11999999999999966</v>
      </c>
      <c r="W9" s="159">
        <v>2.7</v>
      </c>
      <c r="X9" s="159">
        <v>3.24</v>
      </c>
      <c r="Y9" s="160">
        <v>2</v>
      </c>
      <c r="Z9" s="159">
        <v>3.32</v>
      </c>
      <c r="AA9" s="161">
        <f>Z9-X9</f>
        <v>7.9999999999999627E-2</v>
      </c>
      <c r="AB9" s="159">
        <v>3.35</v>
      </c>
      <c r="AC9" s="161">
        <f>AB9-X9</f>
        <v>0.10999999999999988</v>
      </c>
    </row>
    <row r="10" spans="1:31" ht="18" customHeight="1">
      <c r="A10" s="162">
        <v>2</v>
      </c>
      <c r="B10" s="163" t="s">
        <v>430</v>
      </c>
      <c r="C10" s="162">
        <v>0.6</v>
      </c>
      <c r="D10" s="164">
        <v>10.98</v>
      </c>
      <c r="E10" s="165">
        <f t="shared" si="0"/>
        <v>9.15</v>
      </c>
      <c r="F10" s="134"/>
      <c r="G10" s="166"/>
      <c r="H10" s="167"/>
      <c r="I10" s="166"/>
      <c r="J10" s="168"/>
      <c r="K10" s="168"/>
      <c r="L10" s="167"/>
      <c r="M10" s="166"/>
      <c r="N10" s="166"/>
      <c r="O10" s="167"/>
      <c r="P10" s="166"/>
      <c r="Q10" s="166"/>
      <c r="R10" s="166"/>
      <c r="S10" s="134"/>
      <c r="T10" s="134"/>
      <c r="U10" s="134"/>
      <c r="V10" s="134"/>
      <c r="W10" s="134"/>
      <c r="X10" s="134"/>
      <c r="Y10" s="169"/>
      <c r="Z10" s="134"/>
      <c r="AA10" s="170"/>
      <c r="AB10" s="134"/>
      <c r="AC10" s="170"/>
    </row>
    <row r="11" spans="1:31" ht="18" customHeight="1">
      <c r="A11" s="162">
        <v>3</v>
      </c>
      <c r="B11" s="163" t="s">
        <v>431</v>
      </c>
      <c r="C11" s="162">
        <v>0.65</v>
      </c>
      <c r="D11" s="164">
        <v>11.82</v>
      </c>
      <c r="E11" s="165">
        <f t="shared" si="0"/>
        <v>9.85</v>
      </c>
      <c r="F11" s="134"/>
      <c r="G11" s="166"/>
      <c r="H11" s="167"/>
      <c r="I11" s="166"/>
      <c r="J11" s="168"/>
      <c r="K11" s="168"/>
      <c r="L11" s="167"/>
      <c r="M11" s="166"/>
      <c r="N11" s="166"/>
      <c r="O11" s="167"/>
      <c r="P11" s="166"/>
      <c r="Q11" s="166"/>
      <c r="R11" s="166"/>
      <c r="S11" s="134"/>
      <c r="T11" s="134"/>
      <c r="U11" s="134"/>
      <c r="V11" s="134"/>
      <c r="W11" s="134"/>
      <c r="X11" s="134"/>
      <c r="Y11" s="169"/>
      <c r="Z11" s="134"/>
      <c r="AA11" s="170"/>
      <c r="AB11" s="134"/>
      <c r="AC11" s="170"/>
    </row>
    <row r="12" spans="1:31" ht="18" customHeight="1">
      <c r="A12" s="143">
        <v>4</v>
      </c>
      <c r="B12" s="163" t="s">
        <v>432</v>
      </c>
      <c r="C12" s="162">
        <v>0.8</v>
      </c>
      <c r="D12" s="164">
        <v>14.34</v>
      </c>
      <c r="E12" s="165">
        <f t="shared" si="0"/>
        <v>11.950000000000001</v>
      </c>
      <c r="F12" s="134"/>
      <c r="G12" s="166"/>
      <c r="H12" s="167"/>
      <c r="I12" s="166"/>
      <c r="J12" s="168"/>
      <c r="K12" s="168"/>
      <c r="L12" s="167"/>
      <c r="M12" s="166"/>
      <c r="N12" s="166"/>
      <c r="O12" s="167"/>
      <c r="P12" s="166"/>
      <c r="Q12" s="166"/>
      <c r="R12" s="166"/>
      <c r="S12" s="134"/>
      <c r="T12" s="134"/>
      <c r="U12" s="134"/>
      <c r="V12" s="134"/>
      <c r="W12" s="134"/>
      <c r="X12" s="134"/>
      <c r="Y12" s="169"/>
      <c r="Z12" s="134"/>
      <c r="AA12" s="170"/>
      <c r="AB12" s="134"/>
      <c r="AC12" s="170"/>
    </row>
    <row r="13" spans="1:31" ht="18" customHeight="1">
      <c r="A13" s="162">
        <v>5</v>
      </c>
      <c r="B13" s="163" t="s">
        <v>433</v>
      </c>
      <c r="C13" s="162">
        <v>0.8</v>
      </c>
      <c r="D13" s="164">
        <v>15.06</v>
      </c>
      <c r="E13" s="165">
        <f t="shared" si="0"/>
        <v>12.55</v>
      </c>
      <c r="F13" s="134"/>
      <c r="G13" s="166"/>
      <c r="H13" s="167"/>
      <c r="I13" s="166"/>
      <c r="J13" s="168"/>
      <c r="K13" s="168"/>
      <c r="L13" s="167"/>
      <c r="M13" s="166"/>
      <c r="N13" s="166"/>
      <c r="O13" s="167"/>
      <c r="P13" s="166"/>
      <c r="Q13" s="166"/>
      <c r="R13" s="166"/>
      <c r="S13" s="134"/>
      <c r="T13" s="134"/>
      <c r="U13" s="134"/>
      <c r="V13" s="134"/>
      <c r="W13" s="134"/>
      <c r="X13" s="134"/>
      <c r="Y13" s="169"/>
      <c r="Z13" s="134"/>
      <c r="AA13" s="170"/>
      <c r="AB13" s="134"/>
      <c r="AC13" s="170"/>
    </row>
    <row r="14" spans="1:31" ht="18" customHeight="1">
      <c r="A14" s="162">
        <v>6</v>
      </c>
      <c r="B14" s="163" t="s">
        <v>434</v>
      </c>
      <c r="C14" s="162">
        <v>0.8</v>
      </c>
      <c r="D14" s="164">
        <v>15.48</v>
      </c>
      <c r="E14" s="165">
        <f t="shared" si="0"/>
        <v>12.9</v>
      </c>
      <c r="F14" s="134"/>
      <c r="G14" s="166"/>
      <c r="H14" s="167"/>
      <c r="I14" s="166"/>
      <c r="J14" s="168"/>
      <c r="K14" s="168"/>
      <c r="L14" s="167"/>
      <c r="M14" s="166"/>
      <c r="N14" s="166"/>
      <c r="O14" s="167"/>
      <c r="P14" s="166"/>
      <c r="Q14" s="166"/>
      <c r="R14" s="166"/>
      <c r="S14" s="134"/>
      <c r="T14" s="134"/>
      <c r="U14" s="134"/>
      <c r="V14" s="134"/>
      <c r="W14" s="134"/>
      <c r="X14" s="134"/>
      <c r="Y14" s="169"/>
      <c r="Z14" s="134"/>
      <c r="AA14" s="170"/>
      <c r="AB14" s="134"/>
      <c r="AC14" s="170"/>
    </row>
    <row r="15" spans="1:31" ht="18" customHeight="1">
      <c r="A15" s="143">
        <v>7</v>
      </c>
      <c r="B15" s="163" t="s">
        <v>435</v>
      </c>
      <c r="C15" s="162">
        <v>0.4</v>
      </c>
      <c r="D15" s="164">
        <v>7.86</v>
      </c>
      <c r="E15" s="165">
        <f t="shared" si="0"/>
        <v>6.5500000000000007</v>
      </c>
      <c r="F15" s="134"/>
      <c r="G15" s="166"/>
      <c r="H15" s="167"/>
      <c r="I15" s="166"/>
      <c r="J15" s="168"/>
      <c r="K15" s="168"/>
      <c r="L15" s="167"/>
      <c r="M15" s="166"/>
      <c r="N15" s="166"/>
      <c r="O15" s="167"/>
      <c r="P15" s="166"/>
      <c r="Q15" s="166"/>
      <c r="R15" s="166"/>
      <c r="S15" s="134"/>
      <c r="T15" s="134"/>
      <c r="U15" s="134"/>
      <c r="V15" s="134"/>
      <c r="W15" s="134"/>
      <c r="X15" s="134"/>
      <c r="Y15" s="169"/>
      <c r="Z15" s="134"/>
      <c r="AA15" s="170"/>
      <c r="AB15" s="134"/>
      <c r="AC15" s="170"/>
    </row>
    <row r="16" spans="1:31" ht="18" customHeight="1">
      <c r="A16" s="162">
        <v>8</v>
      </c>
      <c r="B16" s="163" t="s">
        <v>436</v>
      </c>
      <c r="C16" s="162">
        <v>0.6</v>
      </c>
      <c r="D16" s="164">
        <v>13.2</v>
      </c>
      <c r="E16" s="165">
        <f t="shared" si="0"/>
        <v>10.999999999999998</v>
      </c>
      <c r="F16" s="134"/>
      <c r="G16" s="166"/>
      <c r="H16" s="167"/>
      <c r="I16" s="166"/>
      <c r="J16" s="168"/>
      <c r="K16" s="168"/>
      <c r="L16" s="167"/>
      <c r="M16" s="166"/>
      <c r="N16" s="166"/>
      <c r="O16" s="167"/>
      <c r="P16" s="166"/>
      <c r="Q16" s="166"/>
      <c r="R16" s="166"/>
      <c r="S16" s="134"/>
      <c r="T16" s="134"/>
      <c r="U16" s="134"/>
      <c r="V16" s="134"/>
      <c r="W16" s="134"/>
      <c r="X16" s="134"/>
      <c r="Y16" s="169"/>
      <c r="Z16" s="134"/>
      <c r="AA16" s="170"/>
      <c r="AB16" s="134"/>
      <c r="AC16" s="170"/>
    </row>
    <row r="17" spans="1:29" ht="18" customHeight="1">
      <c r="A17" s="162">
        <v>9</v>
      </c>
      <c r="B17" s="163" t="s">
        <v>437</v>
      </c>
      <c r="C17" s="162">
        <v>0.65</v>
      </c>
      <c r="D17" s="164">
        <v>13.68</v>
      </c>
      <c r="E17" s="165">
        <f t="shared" si="0"/>
        <v>11.399999999999999</v>
      </c>
      <c r="F17" s="134"/>
      <c r="G17" s="166"/>
      <c r="H17" s="167"/>
      <c r="I17" s="166"/>
      <c r="J17" s="168"/>
      <c r="K17" s="168"/>
      <c r="L17" s="167"/>
      <c r="M17" s="166"/>
      <c r="N17" s="166"/>
      <c r="O17" s="167"/>
      <c r="P17" s="166"/>
      <c r="Q17" s="166"/>
      <c r="R17" s="166"/>
      <c r="S17" s="134"/>
      <c r="T17" s="134"/>
      <c r="U17" s="134"/>
      <c r="V17" s="134"/>
      <c r="W17" s="134"/>
      <c r="X17" s="134"/>
      <c r="Y17" s="169"/>
      <c r="Z17" s="134"/>
      <c r="AA17" s="170"/>
      <c r="AB17" s="134"/>
      <c r="AC17" s="170"/>
    </row>
    <row r="18" spans="1:29" ht="18" customHeight="1">
      <c r="A18" s="143">
        <v>10</v>
      </c>
      <c r="B18" s="163" t="s">
        <v>438</v>
      </c>
      <c r="C18" s="162">
        <v>0.65</v>
      </c>
      <c r="D18" s="164">
        <v>13.5</v>
      </c>
      <c r="E18" s="165">
        <f t="shared" si="0"/>
        <v>11.25</v>
      </c>
      <c r="F18" s="134"/>
      <c r="G18" s="166"/>
      <c r="H18" s="167"/>
      <c r="I18" s="166"/>
      <c r="J18" s="168"/>
      <c r="K18" s="168"/>
      <c r="L18" s="167"/>
      <c r="M18" s="166"/>
      <c r="N18" s="166"/>
      <c r="O18" s="167"/>
      <c r="P18" s="166"/>
      <c r="Q18" s="166"/>
      <c r="R18" s="166"/>
      <c r="S18" s="134"/>
      <c r="T18" s="134"/>
      <c r="U18" s="134"/>
      <c r="V18" s="134"/>
      <c r="W18" s="134"/>
      <c r="X18" s="134"/>
      <c r="Y18" s="169"/>
      <c r="Z18" s="134"/>
      <c r="AA18" s="170"/>
      <c r="AB18" s="134"/>
      <c r="AC18" s="170"/>
    </row>
    <row r="19" spans="1:29" ht="18" customHeight="1">
      <c r="A19" s="162">
        <v>11</v>
      </c>
      <c r="B19" s="163" t="s">
        <v>439</v>
      </c>
      <c r="C19" s="162">
        <v>0.65</v>
      </c>
      <c r="D19" s="164">
        <v>14.1</v>
      </c>
      <c r="E19" s="165">
        <f t="shared" si="0"/>
        <v>11.75</v>
      </c>
      <c r="F19" s="134"/>
      <c r="G19" s="166"/>
      <c r="H19" s="167"/>
      <c r="I19" s="166"/>
      <c r="J19" s="168"/>
      <c r="K19" s="168"/>
      <c r="L19" s="167"/>
      <c r="M19" s="166"/>
      <c r="N19" s="166"/>
      <c r="O19" s="167"/>
      <c r="P19" s="166"/>
      <c r="Q19" s="166"/>
      <c r="R19" s="166"/>
      <c r="S19" s="134"/>
      <c r="T19" s="134"/>
      <c r="U19" s="134"/>
      <c r="V19" s="134"/>
      <c r="W19" s="134"/>
      <c r="X19" s="134"/>
      <c r="Y19" s="169"/>
      <c r="Z19" s="134"/>
      <c r="AA19" s="170"/>
      <c r="AB19" s="134"/>
      <c r="AC19" s="170"/>
    </row>
    <row r="20" spans="1:29" ht="18" customHeight="1">
      <c r="A20" s="162">
        <v>12</v>
      </c>
      <c r="B20" s="163" t="s">
        <v>440</v>
      </c>
      <c r="C20" s="162">
        <v>0.65</v>
      </c>
      <c r="D20" s="164">
        <v>14.22</v>
      </c>
      <c r="E20" s="165">
        <f t="shared" si="0"/>
        <v>11.850000000000001</v>
      </c>
      <c r="F20" s="134"/>
      <c r="G20" s="166"/>
      <c r="H20" s="167"/>
      <c r="I20" s="166"/>
      <c r="J20" s="168"/>
      <c r="K20" s="168"/>
      <c r="L20" s="167"/>
      <c r="M20" s="166"/>
      <c r="N20" s="166"/>
      <c r="O20" s="167"/>
      <c r="P20" s="166"/>
      <c r="Q20" s="166"/>
      <c r="R20" s="166"/>
      <c r="S20" s="134"/>
      <c r="T20" s="134"/>
      <c r="U20" s="134"/>
      <c r="V20" s="134"/>
      <c r="W20" s="134"/>
      <c r="X20" s="134"/>
      <c r="Y20" s="169"/>
      <c r="Z20" s="134"/>
      <c r="AA20" s="170"/>
      <c r="AB20" s="134"/>
      <c r="AC20" s="170"/>
    </row>
    <row r="21" spans="1:29" ht="18" customHeight="1">
      <c r="A21" s="143">
        <v>13</v>
      </c>
      <c r="B21" s="163" t="s">
        <v>441</v>
      </c>
      <c r="C21" s="162">
        <v>0.32500000000000001</v>
      </c>
      <c r="D21" s="164">
        <v>7.32</v>
      </c>
      <c r="E21" s="165">
        <f t="shared" si="0"/>
        <v>6.1</v>
      </c>
      <c r="F21" s="134"/>
      <c r="G21" s="166"/>
      <c r="H21" s="167"/>
      <c r="I21" s="166"/>
      <c r="J21" s="168"/>
      <c r="K21" s="168"/>
      <c r="L21" s="167"/>
      <c r="M21" s="166"/>
      <c r="N21" s="166"/>
      <c r="O21" s="167"/>
      <c r="P21" s="166"/>
      <c r="Q21" s="166"/>
      <c r="R21" s="166"/>
      <c r="S21" s="134"/>
      <c r="T21" s="134"/>
      <c r="U21" s="134"/>
      <c r="V21" s="134"/>
      <c r="W21" s="134"/>
      <c r="X21" s="134"/>
      <c r="Y21" s="169"/>
      <c r="Z21" s="134"/>
      <c r="AA21" s="170"/>
      <c r="AB21" s="134"/>
      <c r="AC21" s="170"/>
    </row>
    <row r="22" spans="1:29" ht="18" customHeight="1">
      <c r="A22" s="162">
        <v>14</v>
      </c>
      <c r="B22" s="163" t="s">
        <v>442</v>
      </c>
      <c r="C22" s="162">
        <v>0.55000000000000004</v>
      </c>
      <c r="D22" s="164">
        <v>11.52</v>
      </c>
      <c r="E22" s="165">
        <f t="shared" si="0"/>
        <v>9.6</v>
      </c>
      <c r="F22" s="134"/>
      <c r="G22" s="166"/>
      <c r="H22" s="167"/>
      <c r="I22" s="166"/>
      <c r="J22" s="168"/>
      <c r="K22" s="168"/>
      <c r="L22" s="167"/>
      <c r="M22" s="166"/>
      <c r="N22" s="166"/>
      <c r="O22" s="167"/>
      <c r="P22" s="166"/>
      <c r="Q22" s="166"/>
      <c r="R22" s="166"/>
      <c r="S22" s="134"/>
      <c r="T22" s="134"/>
      <c r="U22" s="134"/>
      <c r="V22" s="134"/>
      <c r="W22" s="134"/>
      <c r="X22" s="134"/>
      <c r="Y22" s="169"/>
      <c r="Z22" s="134"/>
      <c r="AA22" s="170"/>
      <c r="AB22" s="134"/>
      <c r="AC22" s="170"/>
    </row>
    <row r="23" spans="1:29" ht="18" customHeight="1">
      <c r="A23" s="162">
        <v>15</v>
      </c>
      <c r="B23" s="163" t="s">
        <v>443</v>
      </c>
      <c r="C23" s="162">
        <v>0.5</v>
      </c>
      <c r="D23" s="164">
        <v>11.88</v>
      </c>
      <c r="E23" s="165">
        <f t="shared" si="0"/>
        <v>9.9</v>
      </c>
      <c r="F23" s="134"/>
      <c r="G23" s="166"/>
      <c r="H23" s="167"/>
      <c r="I23" s="166"/>
      <c r="J23" s="168"/>
      <c r="K23" s="168"/>
      <c r="L23" s="167"/>
      <c r="M23" s="166"/>
      <c r="N23" s="166"/>
      <c r="O23" s="167"/>
      <c r="P23" s="166"/>
      <c r="Q23" s="166"/>
      <c r="R23" s="166"/>
      <c r="S23" s="134"/>
      <c r="T23" s="134"/>
      <c r="U23" s="134"/>
      <c r="V23" s="134"/>
      <c r="W23" s="134"/>
      <c r="X23" s="134"/>
      <c r="Y23" s="169"/>
      <c r="Z23" s="134"/>
      <c r="AA23" s="170"/>
      <c r="AB23" s="134"/>
      <c r="AC23" s="170"/>
    </row>
    <row r="24" spans="1:29" ht="18" customHeight="1">
      <c r="A24" s="143">
        <v>16</v>
      </c>
      <c r="B24" s="163" t="s">
        <v>444</v>
      </c>
      <c r="C24" s="162">
        <v>0.5</v>
      </c>
      <c r="D24" s="164">
        <v>12.36</v>
      </c>
      <c r="E24" s="165">
        <f t="shared" si="0"/>
        <v>10.3</v>
      </c>
      <c r="F24" s="134"/>
      <c r="G24" s="166"/>
      <c r="H24" s="167"/>
      <c r="I24" s="166"/>
      <c r="J24" s="168"/>
      <c r="K24" s="168"/>
      <c r="L24" s="167"/>
      <c r="M24" s="166"/>
      <c r="N24" s="166"/>
      <c r="O24" s="167"/>
      <c r="P24" s="166"/>
      <c r="Q24" s="166"/>
      <c r="R24" s="166"/>
      <c r="S24" s="134"/>
      <c r="T24" s="134"/>
      <c r="U24" s="134"/>
      <c r="V24" s="134"/>
      <c r="W24" s="134"/>
      <c r="X24" s="134"/>
      <c r="Y24" s="169"/>
      <c r="Z24" s="134"/>
      <c r="AA24" s="170"/>
      <c r="AB24" s="134"/>
      <c r="AC24" s="170"/>
    </row>
    <row r="25" spans="1:29" ht="18" customHeight="1">
      <c r="A25" s="162">
        <v>17</v>
      </c>
      <c r="B25" s="163" t="s">
        <v>445</v>
      </c>
      <c r="C25" s="162">
        <v>0.5</v>
      </c>
      <c r="D25" s="164">
        <v>12.66</v>
      </c>
      <c r="E25" s="165">
        <f t="shared" si="0"/>
        <v>10.549999999999999</v>
      </c>
      <c r="F25" s="134"/>
      <c r="G25" s="166"/>
      <c r="H25" s="167"/>
      <c r="I25" s="166"/>
      <c r="J25" s="168"/>
      <c r="K25" s="168"/>
      <c r="L25" s="167"/>
      <c r="M25" s="166"/>
      <c r="N25" s="166"/>
      <c r="O25" s="167"/>
      <c r="P25" s="166"/>
      <c r="Q25" s="166"/>
      <c r="R25" s="166"/>
      <c r="S25" s="134"/>
      <c r="T25" s="134"/>
      <c r="U25" s="134"/>
      <c r="V25" s="134"/>
      <c r="W25" s="134"/>
      <c r="X25" s="134"/>
      <c r="Y25" s="169"/>
      <c r="Z25" s="134"/>
      <c r="AA25" s="170"/>
      <c r="AB25" s="134"/>
      <c r="AC25" s="170"/>
    </row>
    <row r="26" spans="1:29" ht="18" customHeight="1">
      <c r="A26" s="162">
        <v>18</v>
      </c>
      <c r="B26" s="163" t="s">
        <v>446</v>
      </c>
      <c r="C26" s="162">
        <v>0.25</v>
      </c>
      <c r="D26" s="164">
        <v>6.18</v>
      </c>
      <c r="E26" s="165">
        <f t="shared" si="0"/>
        <v>5.15</v>
      </c>
      <c r="F26" s="134"/>
      <c r="G26" s="166"/>
      <c r="H26" s="167"/>
      <c r="I26" s="166"/>
      <c r="J26" s="168"/>
      <c r="K26" s="168"/>
      <c r="L26" s="167"/>
      <c r="M26" s="166"/>
      <c r="N26" s="166"/>
      <c r="O26" s="167"/>
      <c r="P26" s="166"/>
      <c r="Q26" s="166"/>
      <c r="R26" s="166"/>
      <c r="S26" s="134"/>
      <c r="T26" s="134"/>
      <c r="U26" s="134"/>
      <c r="V26" s="134"/>
      <c r="W26" s="134"/>
      <c r="X26" s="134"/>
      <c r="Y26" s="169"/>
      <c r="Z26" s="134"/>
      <c r="AA26" s="170"/>
      <c r="AB26" s="134"/>
      <c r="AC26" s="170"/>
    </row>
    <row r="27" spans="1:29" ht="18" customHeight="1">
      <c r="A27" s="143">
        <v>19</v>
      </c>
      <c r="B27" s="163" t="s">
        <v>447</v>
      </c>
      <c r="C27" s="162">
        <v>0.5</v>
      </c>
      <c r="D27" s="164">
        <v>15.9</v>
      </c>
      <c r="E27" s="165">
        <f t="shared" si="0"/>
        <v>13.25</v>
      </c>
      <c r="F27" s="134"/>
      <c r="G27" s="166"/>
      <c r="H27" s="167"/>
      <c r="I27" s="166"/>
      <c r="J27" s="168"/>
      <c r="K27" s="168"/>
      <c r="L27" s="167"/>
      <c r="M27" s="166"/>
      <c r="N27" s="166"/>
      <c r="O27" s="167"/>
      <c r="P27" s="166"/>
      <c r="Q27" s="166"/>
      <c r="R27" s="166"/>
      <c r="S27" s="134"/>
      <c r="T27" s="134"/>
      <c r="U27" s="134"/>
      <c r="V27" s="134"/>
      <c r="W27" s="134"/>
      <c r="X27" s="134"/>
      <c r="Y27" s="169"/>
      <c r="Z27" s="134"/>
      <c r="AA27" s="170"/>
      <c r="AB27" s="134"/>
      <c r="AC27" s="170"/>
    </row>
    <row r="28" spans="1:29" ht="18" customHeight="1">
      <c r="A28" s="162">
        <v>20</v>
      </c>
      <c r="B28" s="163" t="s">
        <v>448</v>
      </c>
      <c r="C28" s="162">
        <v>0.5</v>
      </c>
      <c r="D28" s="164">
        <v>16.5</v>
      </c>
      <c r="E28" s="165">
        <f t="shared" si="0"/>
        <v>13.75</v>
      </c>
      <c r="F28" s="134"/>
      <c r="G28" s="166"/>
      <c r="H28" s="167"/>
      <c r="I28" s="166"/>
      <c r="J28" s="168"/>
      <c r="K28" s="168"/>
      <c r="L28" s="167"/>
      <c r="M28" s="166"/>
      <c r="N28" s="166"/>
      <c r="O28" s="167"/>
      <c r="P28" s="166"/>
      <c r="Q28" s="166"/>
      <c r="R28" s="166"/>
      <c r="S28" s="134"/>
      <c r="T28" s="134"/>
      <c r="U28" s="134"/>
      <c r="V28" s="134"/>
      <c r="W28" s="134"/>
      <c r="X28" s="134"/>
      <c r="Y28" s="169"/>
      <c r="Z28" s="134"/>
      <c r="AA28" s="170"/>
      <c r="AB28" s="134"/>
      <c r="AC28" s="170"/>
    </row>
    <row r="29" spans="1:29" ht="18" customHeight="1">
      <c r="A29" s="162">
        <v>21</v>
      </c>
      <c r="B29" s="163" t="s">
        <v>449</v>
      </c>
      <c r="C29" s="162">
        <v>0.6</v>
      </c>
      <c r="D29" s="171">
        <v>18</v>
      </c>
      <c r="E29" s="165">
        <f t="shared" si="0"/>
        <v>15</v>
      </c>
      <c r="F29" s="134"/>
      <c r="G29" s="166"/>
      <c r="H29" s="167"/>
      <c r="I29" s="166"/>
      <c r="J29" s="168"/>
      <c r="K29" s="168"/>
      <c r="L29" s="167"/>
      <c r="M29" s="166"/>
      <c r="N29" s="166"/>
      <c r="O29" s="167"/>
      <c r="P29" s="166"/>
      <c r="Q29" s="166"/>
      <c r="R29" s="166"/>
      <c r="S29" s="134"/>
      <c r="T29" s="134"/>
      <c r="U29" s="134"/>
      <c r="V29" s="134"/>
      <c r="W29" s="134"/>
      <c r="X29" s="134"/>
      <c r="Y29" s="169"/>
      <c r="Z29" s="134"/>
      <c r="AA29" s="170"/>
      <c r="AB29" s="134"/>
      <c r="AC29" s="170"/>
    </row>
    <row r="30" spans="1:29" ht="18" customHeight="1">
      <c r="A30" s="143">
        <v>22</v>
      </c>
      <c r="B30" s="163" t="s">
        <v>450</v>
      </c>
      <c r="C30" s="162">
        <v>0.6</v>
      </c>
      <c r="D30" s="171">
        <v>16.559999999999999</v>
      </c>
      <c r="E30" s="165">
        <f t="shared" si="0"/>
        <v>13.799999999999999</v>
      </c>
      <c r="F30" s="134"/>
      <c r="G30" s="166"/>
      <c r="H30" s="167"/>
      <c r="I30" s="166"/>
      <c r="J30" s="168"/>
      <c r="K30" s="168"/>
      <c r="L30" s="167"/>
      <c r="M30" s="166"/>
      <c r="N30" s="166"/>
      <c r="O30" s="167"/>
      <c r="P30" s="166"/>
      <c r="Q30" s="166"/>
      <c r="R30" s="166"/>
      <c r="S30" s="134"/>
      <c r="T30" s="134"/>
      <c r="U30" s="134"/>
      <c r="V30" s="134"/>
      <c r="W30" s="134"/>
      <c r="X30" s="134"/>
      <c r="Y30" s="169"/>
      <c r="Z30" s="134"/>
      <c r="AA30" s="170"/>
      <c r="AB30" s="134"/>
      <c r="AC30" s="170"/>
    </row>
    <row r="31" spans="1:29" ht="18" customHeight="1">
      <c r="A31" s="162">
        <v>23</v>
      </c>
      <c r="B31" s="163" t="s">
        <v>451</v>
      </c>
      <c r="C31" s="162">
        <v>0.6</v>
      </c>
      <c r="D31" s="171">
        <v>17.04</v>
      </c>
      <c r="E31" s="165">
        <f t="shared" si="0"/>
        <v>14.2</v>
      </c>
      <c r="F31" s="134"/>
      <c r="G31" s="166"/>
      <c r="H31" s="167"/>
      <c r="I31" s="166"/>
      <c r="J31" s="168"/>
      <c r="K31" s="168"/>
      <c r="L31" s="167"/>
      <c r="M31" s="166"/>
      <c r="N31" s="166"/>
      <c r="O31" s="167"/>
      <c r="P31" s="166"/>
      <c r="Q31" s="166"/>
      <c r="R31" s="166"/>
      <c r="S31" s="134"/>
      <c r="T31" s="134"/>
      <c r="U31" s="134"/>
      <c r="V31" s="134"/>
      <c r="W31" s="134"/>
      <c r="X31" s="134"/>
      <c r="Y31" s="169"/>
      <c r="Z31" s="134"/>
      <c r="AA31" s="170"/>
      <c r="AB31" s="134"/>
      <c r="AC31" s="170"/>
    </row>
    <row r="32" spans="1:29" ht="18" customHeight="1">
      <c r="A32" s="162">
        <v>24</v>
      </c>
      <c r="B32" s="163" t="s">
        <v>452</v>
      </c>
      <c r="C32" s="162">
        <v>0.6</v>
      </c>
      <c r="D32" s="171">
        <v>20.82</v>
      </c>
      <c r="E32" s="165">
        <f t="shared" si="0"/>
        <v>17.350000000000001</v>
      </c>
      <c r="F32" s="134"/>
      <c r="G32" s="166"/>
      <c r="H32" s="167"/>
      <c r="I32" s="166"/>
      <c r="J32" s="168"/>
      <c r="K32" s="168"/>
      <c r="L32" s="167"/>
      <c r="M32" s="166"/>
      <c r="N32" s="166"/>
      <c r="O32" s="167"/>
      <c r="P32" s="166"/>
      <c r="Q32" s="166"/>
      <c r="R32" s="166"/>
      <c r="S32" s="134"/>
      <c r="T32" s="134"/>
      <c r="U32" s="134"/>
      <c r="V32" s="134"/>
      <c r="W32" s="134"/>
      <c r="X32" s="134"/>
      <c r="Y32" s="169"/>
      <c r="Z32" s="134"/>
      <c r="AA32" s="170"/>
      <c r="AB32" s="134"/>
      <c r="AC32" s="170"/>
    </row>
    <row r="33" spans="1:29" ht="18" customHeight="1">
      <c r="A33" s="143">
        <v>25</v>
      </c>
      <c r="B33" s="163" t="s">
        <v>453</v>
      </c>
      <c r="C33" s="162">
        <v>0.3</v>
      </c>
      <c r="D33" s="171">
        <v>11.28</v>
      </c>
      <c r="E33" s="165">
        <f t="shared" si="0"/>
        <v>9.3999999999999986</v>
      </c>
      <c r="F33" s="134"/>
      <c r="G33" s="166"/>
      <c r="H33" s="167"/>
      <c r="I33" s="166"/>
      <c r="J33" s="168"/>
      <c r="K33" s="168"/>
      <c r="L33" s="167"/>
      <c r="M33" s="166"/>
      <c r="N33" s="166"/>
      <c r="O33" s="167"/>
      <c r="P33" s="166"/>
      <c r="Q33" s="166"/>
      <c r="R33" s="166"/>
      <c r="S33" s="134"/>
      <c r="T33" s="134"/>
      <c r="U33" s="134"/>
      <c r="V33" s="134"/>
      <c r="W33" s="134"/>
      <c r="X33" s="134"/>
      <c r="Y33" s="169"/>
      <c r="Z33" s="134"/>
      <c r="AA33" s="170"/>
      <c r="AB33" s="134"/>
      <c r="AC33" s="170"/>
    </row>
    <row r="34" spans="1:29" ht="18" customHeight="1">
      <c r="A34" s="162">
        <v>26</v>
      </c>
      <c r="B34" s="163" t="s">
        <v>454</v>
      </c>
      <c r="C34" s="162">
        <v>0.4</v>
      </c>
      <c r="D34" s="164">
        <v>12.06</v>
      </c>
      <c r="E34" s="165">
        <f t="shared" si="0"/>
        <v>10.050000000000001</v>
      </c>
      <c r="F34" s="134"/>
      <c r="G34" s="166"/>
      <c r="H34" s="167"/>
      <c r="I34" s="166"/>
      <c r="J34" s="168"/>
      <c r="K34" s="168"/>
      <c r="L34" s="167"/>
      <c r="M34" s="166"/>
      <c r="N34" s="166"/>
      <c r="O34" s="167"/>
      <c r="P34" s="166"/>
      <c r="Q34" s="166"/>
      <c r="R34" s="166"/>
      <c r="S34" s="134"/>
      <c r="T34" s="134"/>
      <c r="U34" s="134"/>
      <c r="V34" s="134"/>
      <c r="W34" s="134"/>
      <c r="X34" s="134"/>
      <c r="Y34" s="169"/>
      <c r="Z34" s="134"/>
      <c r="AA34" s="170"/>
      <c r="AB34" s="134"/>
      <c r="AC34" s="170"/>
    </row>
    <row r="35" spans="1:29" ht="18" customHeight="1">
      <c r="A35" s="162">
        <v>27</v>
      </c>
      <c r="B35" s="163" t="s">
        <v>455</v>
      </c>
      <c r="C35" s="162">
        <v>0.3</v>
      </c>
      <c r="D35" s="164">
        <v>8.4600000000000009</v>
      </c>
      <c r="E35" s="165">
        <f t="shared" si="0"/>
        <v>7.0500000000000007</v>
      </c>
      <c r="F35" s="134"/>
      <c r="G35" s="166"/>
      <c r="H35" s="167"/>
      <c r="I35" s="166"/>
      <c r="J35" s="168"/>
      <c r="K35" s="168"/>
      <c r="L35" s="167"/>
      <c r="M35" s="166"/>
      <c r="N35" s="166"/>
      <c r="O35" s="167"/>
      <c r="P35" s="166"/>
      <c r="Q35" s="166"/>
      <c r="R35" s="166"/>
      <c r="S35" s="134"/>
      <c r="T35" s="134"/>
      <c r="U35" s="134"/>
      <c r="V35" s="134"/>
      <c r="W35" s="134"/>
      <c r="X35" s="134"/>
      <c r="Y35" s="169"/>
      <c r="Z35" s="134"/>
      <c r="AA35" s="170"/>
      <c r="AB35" s="134"/>
      <c r="AC35" s="170"/>
    </row>
    <row r="36" spans="1:29" ht="18" customHeight="1">
      <c r="A36" s="143">
        <v>28</v>
      </c>
      <c r="B36" s="163" t="s">
        <v>456</v>
      </c>
      <c r="C36" s="162">
        <v>0.4</v>
      </c>
      <c r="D36" s="171">
        <v>15.96</v>
      </c>
      <c r="E36" s="165">
        <f t="shared" si="0"/>
        <v>13.3</v>
      </c>
      <c r="F36" s="134"/>
      <c r="G36" s="166"/>
      <c r="H36" s="167"/>
      <c r="I36" s="166"/>
      <c r="J36" s="168"/>
      <c r="K36" s="168"/>
      <c r="L36" s="167"/>
      <c r="M36" s="166"/>
      <c r="N36" s="166"/>
      <c r="O36" s="167"/>
      <c r="P36" s="166"/>
      <c r="Q36" s="166"/>
      <c r="R36" s="166"/>
      <c r="S36" s="134"/>
      <c r="T36" s="134"/>
      <c r="U36" s="134"/>
      <c r="V36" s="134"/>
      <c r="W36" s="134"/>
      <c r="X36" s="134"/>
      <c r="Y36" s="169"/>
      <c r="Z36" s="134"/>
      <c r="AA36" s="170"/>
      <c r="AB36" s="134"/>
      <c r="AC36" s="170"/>
    </row>
    <row r="37" spans="1:29" ht="18" customHeight="1">
      <c r="A37" s="162">
        <v>29</v>
      </c>
      <c r="B37" s="163" t="s">
        <v>457</v>
      </c>
      <c r="C37" s="162">
        <v>0.4</v>
      </c>
      <c r="D37" s="171">
        <v>13.08</v>
      </c>
      <c r="E37" s="165">
        <f t="shared" si="0"/>
        <v>10.9</v>
      </c>
      <c r="F37" s="134"/>
      <c r="G37" s="166"/>
      <c r="H37" s="167"/>
      <c r="I37" s="166"/>
      <c r="J37" s="168"/>
      <c r="K37" s="168"/>
      <c r="L37" s="167"/>
      <c r="M37" s="166"/>
      <c r="N37" s="166"/>
      <c r="O37" s="167"/>
      <c r="P37" s="166"/>
      <c r="Q37" s="166"/>
      <c r="R37" s="166"/>
      <c r="S37" s="134"/>
      <c r="T37" s="134"/>
      <c r="U37" s="134"/>
      <c r="V37" s="134"/>
      <c r="W37" s="134"/>
      <c r="X37" s="134"/>
      <c r="Y37" s="169"/>
      <c r="Z37" s="134"/>
      <c r="AA37" s="170"/>
      <c r="AB37" s="134"/>
      <c r="AC37" s="170"/>
    </row>
    <row r="38" spans="1:29" ht="18" customHeight="1">
      <c r="A38" s="162">
        <v>30</v>
      </c>
      <c r="B38" s="163" t="s">
        <v>458</v>
      </c>
      <c r="C38" s="162">
        <v>0.6</v>
      </c>
      <c r="D38" s="164">
        <v>15.24</v>
      </c>
      <c r="E38" s="165">
        <f t="shared" si="0"/>
        <v>12.7</v>
      </c>
      <c r="F38" s="134"/>
      <c r="G38" s="166"/>
      <c r="H38" s="167"/>
      <c r="I38" s="166"/>
      <c r="J38" s="168"/>
      <c r="K38" s="168"/>
      <c r="L38" s="167"/>
      <c r="M38" s="166"/>
      <c r="N38" s="166"/>
      <c r="O38" s="167"/>
      <c r="P38" s="166"/>
      <c r="Q38" s="166"/>
      <c r="R38" s="166"/>
      <c r="S38" s="134"/>
      <c r="T38" s="134"/>
      <c r="U38" s="134"/>
      <c r="V38" s="134"/>
      <c r="W38" s="134"/>
      <c r="X38" s="134"/>
      <c r="Y38" s="169"/>
      <c r="Z38" s="134"/>
      <c r="AA38" s="170"/>
      <c r="AB38" s="134"/>
      <c r="AC38" s="170"/>
    </row>
    <row r="39" spans="1:29" ht="18" customHeight="1">
      <c r="A39" s="143">
        <v>31</v>
      </c>
      <c r="B39" s="163" t="s">
        <v>459</v>
      </c>
      <c r="C39" s="162">
        <v>0.35</v>
      </c>
      <c r="D39" s="164">
        <v>17.940000000000001</v>
      </c>
      <c r="E39" s="165">
        <f t="shared" si="0"/>
        <v>14.950000000000001</v>
      </c>
      <c r="F39" s="134"/>
      <c r="G39" s="166"/>
      <c r="H39" s="167"/>
      <c r="I39" s="166"/>
      <c r="J39" s="168"/>
      <c r="K39" s="168"/>
      <c r="L39" s="167"/>
      <c r="M39" s="166"/>
      <c r="N39" s="166"/>
      <c r="O39" s="167"/>
      <c r="P39" s="166"/>
      <c r="Q39" s="166"/>
      <c r="R39" s="166"/>
      <c r="S39" s="134"/>
      <c r="T39" s="134"/>
      <c r="U39" s="134"/>
      <c r="V39" s="134"/>
      <c r="W39" s="134"/>
      <c r="X39" s="134"/>
      <c r="Y39" s="169"/>
      <c r="Z39" s="134"/>
      <c r="AA39" s="170"/>
      <c r="AB39" s="134"/>
      <c r="AC39" s="170"/>
    </row>
    <row r="40" spans="1:29" ht="18" customHeight="1">
      <c r="A40" s="162">
        <v>32</v>
      </c>
      <c r="B40" s="163" t="s">
        <v>460</v>
      </c>
      <c r="C40" s="162">
        <v>0.35</v>
      </c>
      <c r="D40" s="164">
        <v>10.56</v>
      </c>
      <c r="E40" s="165">
        <f t="shared" si="0"/>
        <v>8.8000000000000007</v>
      </c>
      <c r="F40" s="134"/>
      <c r="G40" s="166"/>
      <c r="H40" s="167"/>
      <c r="I40" s="166"/>
      <c r="J40" s="168"/>
      <c r="K40" s="168"/>
      <c r="L40" s="167"/>
      <c r="M40" s="166"/>
      <c r="N40" s="166"/>
      <c r="O40" s="167"/>
      <c r="P40" s="166"/>
      <c r="Q40" s="166"/>
      <c r="R40" s="166"/>
      <c r="S40" s="134"/>
      <c r="T40" s="134"/>
      <c r="U40" s="134"/>
      <c r="V40" s="134"/>
      <c r="W40" s="134"/>
      <c r="X40" s="134"/>
      <c r="Y40" s="169"/>
      <c r="Z40" s="134"/>
      <c r="AA40" s="170"/>
      <c r="AB40" s="134"/>
      <c r="AC40" s="170"/>
    </row>
    <row r="41" spans="1:29" ht="18" customHeight="1">
      <c r="A41" s="162">
        <v>33</v>
      </c>
      <c r="B41" s="172" t="s">
        <v>461</v>
      </c>
      <c r="C41" s="162">
        <v>0.6</v>
      </c>
      <c r="D41" s="171">
        <v>17.64</v>
      </c>
      <c r="E41" s="165">
        <f t="shared" ref="E41:E72" si="1">D41/6*5</f>
        <v>14.7</v>
      </c>
      <c r="F41" s="134"/>
      <c r="G41" s="166"/>
      <c r="H41" s="167"/>
      <c r="I41" s="166"/>
      <c r="J41" s="168"/>
      <c r="K41" s="168"/>
      <c r="L41" s="167"/>
      <c r="M41" s="166"/>
      <c r="N41" s="166"/>
      <c r="O41" s="167"/>
      <c r="P41" s="166"/>
      <c r="Q41" s="166"/>
      <c r="R41" s="166"/>
      <c r="S41" s="134"/>
      <c r="T41" s="134"/>
      <c r="U41" s="134"/>
      <c r="V41" s="134"/>
      <c r="W41" s="134"/>
      <c r="X41" s="134"/>
      <c r="Y41" s="169"/>
      <c r="Z41" s="134"/>
      <c r="AA41" s="170"/>
      <c r="AB41" s="134"/>
      <c r="AC41" s="170"/>
    </row>
    <row r="42" spans="1:29" ht="18" customHeight="1">
      <c r="A42" s="143">
        <v>34</v>
      </c>
      <c r="B42" s="172" t="s">
        <v>462</v>
      </c>
      <c r="C42" s="162">
        <v>0.6</v>
      </c>
      <c r="D42" s="171">
        <v>18.36</v>
      </c>
      <c r="E42" s="165">
        <f t="shared" si="1"/>
        <v>15.3</v>
      </c>
      <c r="F42" s="134"/>
      <c r="G42" s="166"/>
      <c r="H42" s="167"/>
      <c r="I42" s="166"/>
      <c r="J42" s="168"/>
      <c r="K42" s="168"/>
      <c r="L42" s="167"/>
      <c r="M42" s="166"/>
      <c r="N42" s="166"/>
      <c r="O42" s="167"/>
      <c r="P42" s="166"/>
      <c r="Q42" s="166"/>
      <c r="R42" s="166"/>
      <c r="S42" s="134"/>
      <c r="T42" s="134"/>
      <c r="U42" s="134"/>
      <c r="V42" s="134"/>
      <c r="W42" s="134"/>
      <c r="X42" s="134"/>
      <c r="Y42" s="169"/>
      <c r="Z42" s="134"/>
      <c r="AA42" s="170"/>
      <c r="AB42" s="134"/>
      <c r="AC42" s="170"/>
    </row>
    <row r="43" spans="1:29" ht="18" customHeight="1">
      <c r="A43" s="162">
        <v>35</v>
      </c>
      <c r="B43" s="163" t="s">
        <v>463</v>
      </c>
      <c r="C43" s="162">
        <v>0.6</v>
      </c>
      <c r="D43" s="164">
        <v>14.7</v>
      </c>
      <c r="E43" s="165">
        <f t="shared" si="1"/>
        <v>12.249999999999998</v>
      </c>
      <c r="F43" s="134"/>
      <c r="G43" s="166"/>
      <c r="H43" s="167"/>
      <c r="I43" s="166"/>
      <c r="J43" s="168"/>
      <c r="K43" s="168"/>
      <c r="L43" s="167"/>
      <c r="M43" s="166"/>
      <c r="N43" s="166"/>
      <c r="O43" s="167"/>
      <c r="P43" s="166"/>
      <c r="Q43" s="166"/>
      <c r="R43" s="166"/>
      <c r="S43" s="134"/>
      <c r="T43" s="134"/>
      <c r="U43" s="134"/>
      <c r="V43" s="134"/>
      <c r="W43" s="134"/>
      <c r="X43" s="134"/>
      <c r="Y43" s="169"/>
      <c r="Z43" s="134"/>
      <c r="AA43" s="170"/>
      <c r="AB43" s="134"/>
      <c r="AC43" s="170"/>
    </row>
    <row r="44" spans="1:29" ht="18" customHeight="1">
      <c r="A44" s="162">
        <v>36</v>
      </c>
      <c r="B44" s="163" t="s">
        <v>464</v>
      </c>
      <c r="C44" s="162">
        <v>0.3</v>
      </c>
      <c r="D44" s="164">
        <v>8.2799999999999994</v>
      </c>
      <c r="E44" s="165">
        <f t="shared" si="1"/>
        <v>6.8999999999999995</v>
      </c>
      <c r="F44" s="134"/>
      <c r="G44" s="166"/>
      <c r="H44" s="167"/>
      <c r="I44" s="166"/>
      <c r="J44" s="168"/>
      <c r="K44" s="168"/>
      <c r="L44" s="167"/>
      <c r="M44" s="166"/>
      <c r="N44" s="166"/>
      <c r="O44" s="167"/>
      <c r="P44" s="166"/>
      <c r="Q44" s="166"/>
      <c r="R44" s="166"/>
      <c r="S44" s="134"/>
      <c r="T44" s="134"/>
      <c r="U44" s="134"/>
      <c r="V44" s="134"/>
      <c r="W44" s="134"/>
      <c r="X44" s="134"/>
      <c r="Y44" s="169"/>
      <c r="Z44" s="134"/>
      <c r="AA44" s="170"/>
      <c r="AB44" s="134"/>
      <c r="AC44" s="170"/>
    </row>
    <row r="45" spans="1:29" ht="18" customHeight="1">
      <c r="A45" s="143">
        <v>37</v>
      </c>
      <c r="B45" s="163" t="s">
        <v>465</v>
      </c>
      <c r="C45" s="162">
        <v>0.35</v>
      </c>
      <c r="D45" s="164">
        <v>9.7200000000000006</v>
      </c>
      <c r="E45" s="165">
        <f t="shared" si="1"/>
        <v>8.1000000000000014</v>
      </c>
      <c r="F45" s="134"/>
      <c r="G45" s="166"/>
      <c r="H45" s="167"/>
      <c r="I45" s="166"/>
      <c r="J45" s="168"/>
      <c r="K45" s="168"/>
      <c r="L45" s="167"/>
      <c r="M45" s="166"/>
      <c r="N45" s="166"/>
      <c r="O45" s="167"/>
      <c r="P45" s="166"/>
      <c r="Q45" s="166"/>
      <c r="R45" s="166"/>
      <c r="S45" s="134"/>
      <c r="T45" s="134"/>
      <c r="U45" s="134"/>
      <c r="V45" s="134"/>
      <c r="W45" s="134"/>
      <c r="X45" s="134"/>
      <c r="Y45" s="169"/>
      <c r="Z45" s="134"/>
      <c r="AA45" s="170"/>
      <c r="AB45" s="134"/>
      <c r="AC45" s="170"/>
    </row>
    <row r="46" spans="1:29" ht="18" customHeight="1">
      <c r="A46" s="162">
        <v>38</v>
      </c>
      <c r="B46" s="163" t="s">
        <v>466</v>
      </c>
      <c r="C46" s="162">
        <v>0.1</v>
      </c>
      <c r="D46" s="164">
        <v>3.78</v>
      </c>
      <c r="E46" s="165">
        <f t="shared" si="1"/>
        <v>3.15</v>
      </c>
      <c r="F46" s="134"/>
      <c r="G46" s="166"/>
      <c r="H46" s="167"/>
      <c r="I46" s="166"/>
      <c r="J46" s="168"/>
      <c r="K46" s="168"/>
      <c r="L46" s="167"/>
      <c r="M46" s="166"/>
      <c r="N46" s="166"/>
      <c r="O46" s="167"/>
      <c r="P46" s="166"/>
      <c r="Q46" s="166"/>
      <c r="R46" s="166"/>
      <c r="S46" s="134"/>
      <c r="T46" s="134"/>
      <c r="U46" s="134"/>
      <c r="V46" s="134"/>
      <c r="W46" s="134"/>
      <c r="X46" s="134"/>
      <c r="Y46" s="169"/>
      <c r="Z46" s="134"/>
      <c r="AA46" s="170"/>
      <c r="AB46" s="134"/>
      <c r="AC46" s="170"/>
    </row>
    <row r="47" spans="1:29" ht="18" customHeight="1">
      <c r="A47" s="162">
        <v>39</v>
      </c>
      <c r="B47" s="163" t="s">
        <v>467</v>
      </c>
      <c r="C47" s="162">
        <v>0.15</v>
      </c>
      <c r="D47" s="164">
        <v>4.38</v>
      </c>
      <c r="E47" s="165">
        <f t="shared" si="1"/>
        <v>3.65</v>
      </c>
      <c r="F47" s="134"/>
      <c r="G47" s="166"/>
      <c r="H47" s="167"/>
      <c r="I47" s="166"/>
      <c r="J47" s="168"/>
      <c r="K47" s="168"/>
      <c r="L47" s="167"/>
      <c r="M47" s="166"/>
      <c r="N47" s="166"/>
      <c r="O47" s="167"/>
      <c r="P47" s="166"/>
      <c r="Q47" s="166"/>
      <c r="R47" s="166"/>
      <c r="S47" s="134"/>
      <c r="T47" s="134"/>
      <c r="U47" s="134"/>
      <c r="V47" s="134"/>
      <c r="W47" s="134"/>
      <c r="X47" s="134"/>
      <c r="Y47" s="169"/>
      <c r="Z47" s="134"/>
      <c r="AA47" s="170"/>
      <c r="AB47" s="134"/>
      <c r="AC47" s="170"/>
    </row>
    <row r="48" spans="1:29" ht="18" customHeight="1">
      <c r="A48" s="143">
        <v>40</v>
      </c>
      <c r="B48" s="163" t="s">
        <v>468</v>
      </c>
      <c r="C48" s="162">
        <v>0.1</v>
      </c>
      <c r="D48" s="164">
        <v>6.3</v>
      </c>
      <c r="E48" s="165">
        <f t="shared" si="1"/>
        <v>5.25</v>
      </c>
      <c r="F48" s="134"/>
      <c r="G48" s="166"/>
      <c r="H48" s="167"/>
      <c r="I48" s="166"/>
      <c r="J48" s="168"/>
      <c r="K48" s="168"/>
      <c r="L48" s="167"/>
      <c r="M48" s="166"/>
      <c r="N48" s="166"/>
      <c r="O48" s="167"/>
      <c r="P48" s="166"/>
      <c r="Q48" s="166"/>
      <c r="R48" s="166"/>
      <c r="S48" s="134"/>
      <c r="T48" s="134"/>
      <c r="U48" s="134"/>
      <c r="V48" s="134"/>
      <c r="W48" s="134"/>
      <c r="X48" s="134"/>
      <c r="Y48" s="169"/>
      <c r="Z48" s="134"/>
      <c r="AA48" s="170"/>
      <c r="AB48" s="134"/>
      <c r="AC48" s="170"/>
    </row>
    <row r="49" spans="1:29" ht="18" customHeight="1">
      <c r="A49" s="162">
        <v>41</v>
      </c>
      <c r="B49" s="163" t="s">
        <v>469</v>
      </c>
      <c r="C49" s="162">
        <v>0.1</v>
      </c>
      <c r="D49" s="164">
        <v>6.3</v>
      </c>
      <c r="E49" s="165">
        <f t="shared" si="1"/>
        <v>5.25</v>
      </c>
      <c r="F49" s="134"/>
      <c r="G49" s="166"/>
      <c r="H49" s="167"/>
      <c r="I49" s="166"/>
      <c r="J49" s="168"/>
      <c r="K49" s="168"/>
      <c r="L49" s="167"/>
      <c r="M49" s="166"/>
      <c r="N49" s="166"/>
      <c r="O49" s="167"/>
      <c r="P49" s="166"/>
      <c r="Q49" s="166"/>
      <c r="R49" s="166"/>
      <c r="S49" s="134"/>
      <c r="T49" s="134"/>
      <c r="U49" s="134"/>
      <c r="V49" s="134"/>
      <c r="W49" s="134"/>
      <c r="X49" s="134"/>
      <c r="Y49" s="169"/>
      <c r="Z49" s="134"/>
      <c r="AA49" s="170"/>
      <c r="AB49" s="134"/>
      <c r="AC49" s="170"/>
    </row>
    <row r="50" spans="1:29" ht="18" customHeight="1">
      <c r="A50" s="162">
        <v>42</v>
      </c>
      <c r="B50" s="163" t="s">
        <v>470</v>
      </c>
      <c r="C50" s="162">
        <v>0.1</v>
      </c>
      <c r="D50" s="164">
        <v>6.3</v>
      </c>
      <c r="E50" s="165">
        <f t="shared" si="1"/>
        <v>5.25</v>
      </c>
      <c r="F50" s="134"/>
      <c r="G50" s="166"/>
      <c r="H50" s="167"/>
      <c r="I50" s="166"/>
      <c r="J50" s="168"/>
      <c r="K50" s="168"/>
      <c r="L50" s="167"/>
      <c r="M50" s="166"/>
      <c r="N50" s="166"/>
      <c r="O50" s="167"/>
      <c r="P50" s="166"/>
      <c r="Q50" s="166"/>
      <c r="R50" s="166"/>
      <c r="S50" s="134"/>
      <c r="T50" s="134"/>
      <c r="U50" s="134"/>
      <c r="V50" s="134"/>
      <c r="W50" s="134"/>
      <c r="X50" s="134"/>
      <c r="Y50" s="169"/>
      <c r="Z50" s="134"/>
      <c r="AA50" s="170"/>
      <c r="AB50" s="134"/>
      <c r="AC50" s="170"/>
    </row>
    <row r="51" spans="1:29" ht="18" customHeight="1">
      <c r="A51" s="143">
        <v>43</v>
      </c>
      <c r="B51" s="163" t="s">
        <v>471</v>
      </c>
      <c r="C51" s="162">
        <v>0.06</v>
      </c>
      <c r="D51" s="164">
        <v>1.74</v>
      </c>
      <c r="E51" s="165">
        <f t="shared" si="1"/>
        <v>1.45</v>
      </c>
      <c r="F51" s="134"/>
      <c r="G51" s="166"/>
      <c r="H51" s="167"/>
      <c r="I51" s="166"/>
      <c r="J51" s="168"/>
      <c r="K51" s="168"/>
      <c r="L51" s="167"/>
      <c r="M51" s="166"/>
      <c r="N51" s="166"/>
      <c r="O51" s="167"/>
      <c r="P51" s="166"/>
      <c r="Q51" s="166"/>
      <c r="R51" s="166"/>
      <c r="S51" s="134"/>
      <c r="T51" s="134"/>
      <c r="U51" s="134"/>
      <c r="V51" s="134"/>
      <c r="W51" s="134"/>
      <c r="X51" s="134"/>
      <c r="Y51" s="169"/>
      <c r="Z51" s="134"/>
      <c r="AA51" s="170"/>
      <c r="AB51" s="134"/>
      <c r="AC51" s="170"/>
    </row>
    <row r="52" spans="1:29" ht="18" customHeight="1">
      <c r="A52" s="162">
        <v>44</v>
      </c>
      <c r="B52" s="163" t="s">
        <v>472</v>
      </c>
      <c r="C52" s="162">
        <v>0.06</v>
      </c>
      <c r="D52" s="164">
        <v>2.04</v>
      </c>
      <c r="E52" s="165">
        <f t="shared" si="1"/>
        <v>1.7000000000000002</v>
      </c>
      <c r="F52" s="134"/>
      <c r="G52" s="166"/>
      <c r="H52" s="167"/>
      <c r="I52" s="166"/>
      <c r="J52" s="168"/>
      <c r="K52" s="168"/>
      <c r="L52" s="167"/>
      <c r="M52" s="166"/>
      <c r="N52" s="166"/>
      <c r="O52" s="167"/>
      <c r="P52" s="166"/>
      <c r="Q52" s="166"/>
      <c r="R52" s="166"/>
      <c r="S52" s="134"/>
      <c r="T52" s="134"/>
      <c r="U52" s="134"/>
      <c r="V52" s="134"/>
      <c r="W52" s="134"/>
      <c r="X52" s="134"/>
      <c r="Y52" s="169"/>
      <c r="Z52" s="134"/>
      <c r="AA52" s="170"/>
      <c r="AB52" s="134"/>
      <c r="AC52" s="170"/>
    </row>
    <row r="53" spans="1:29" ht="18" customHeight="1">
      <c r="A53" s="162">
        <v>45</v>
      </c>
      <c r="B53" s="163" t="s">
        <v>473</v>
      </c>
      <c r="C53" s="162">
        <v>0.1</v>
      </c>
      <c r="D53" s="164">
        <v>3.54</v>
      </c>
      <c r="E53" s="165">
        <f t="shared" si="1"/>
        <v>2.9499999999999997</v>
      </c>
      <c r="F53" s="134"/>
      <c r="G53" s="166"/>
      <c r="H53" s="167"/>
      <c r="I53" s="166"/>
      <c r="J53" s="168"/>
      <c r="K53" s="168"/>
      <c r="L53" s="167"/>
      <c r="M53" s="166"/>
      <c r="N53" s="166"/>
      <c r="O53" s="167"/>
      <c r="P53" s="166"/>
      <c r="Q53" s="166"/>
      <c r="R53" s="166"/>
      <c r="S53" s="134"/>
      <c r="T53" s="134"/>
      <c r="U53" s="134"/>
      <c r="V53" s="134"/>
      <c r="W53" s="134"/>
      <c r="X53" s="134"/>
      <c r="Y53" s="169"/>
      <c r="Z53" s="134"/>
      <c r="AA53" s="170"/>
      <c r="AB53" s="134"/>
      <c r="AC53" s="170"/>
    </row>
    <row r="54" spans="1:29" ht="18" customHeight="1">
      <c r="A54" s="143">
        <v>46</v>
      </c>
      <c r="B54" s="163" t="s">
        <v>474</v>
      </c>
      <c r="C54" s="162">
        <v>0.15</v>
      </c>
      <c r="D54" s="164">
        <v>5.46</v>
      </c>
      <c r="E54" s="165">
        <f t="shared" si="1"/>
        <v>4.55</v>
      </c>
      <c r="F54" s="134"/>
      <c r="G54" s="166"/>
      <c r="H54" s="167"/>
      <c r="I54" s="166"/>
      <c r="J54" s="168"/>
      <c r="K54" s="168"/>
      <c r="L54" s="167"/>
      <c r="M54" s="166"/>
      <c r="N54" s="166"/>
      <c r="O54" s="167"/>
      <c r="P54" s="166"/>
      <c r="Q54" s="166"/>
      <c r="R54" s="166"/>
      <c r="S54" s="134"/>
      <c r="T54" s="134"/>
      <c r="U54" s="134"/>
      <c r="V54" s="134"/>
      <c r="W54" s="134"/>
      <c r="X54" s="134"/>
      <c r="Y54" s="169"/>
      <c r="Z54" s="134"/>
      <c r="AA54" s="170"/>
      <c r="AB54" s="134"/>
      <c r="AC54" s="170"/>
    </row>
    <row r="55" spans="1:29" ht="18" customHeight="1">
      <c r="A55" s="162">
        <v>47</v>
      </c>
      <c r="B55" s="163" t="s">
        <v>475</v>
      </c>
      <c r="C55" s="162">
        <v>0.1</v>
      </c>
      <c r="D55" s="164">
        <v>4.1399999999999997</v>
      </c>
      <c r="E55" s="165">
        <f t="shared" si="1"/>
        <v>3.4499999999999997</v>
      </c>
      <c r="F55" s="134"/>
      <c r="G55" s="166"/>
      <c r="H55" s="167"/>
      <c r="I55" s="166"/>
      <c r="J55" s="168"/>
      <c r="K55" s="168"/>
      <c r="L55" s="167"/>
      <c r="M55" s="166"/>
      <c r="N55" s="166"/>
      <c r="O55" s="167"/>
      <c r="P55" s="166"/>
      <c r="Q55" s="166"/>
      <c r="R55" s="166"/>
      <c r="S55" s="134"/>
      <c r="T55" s="134"/>
      <c r="U55" s="134"/>
      <c r="V55" s="134"/>
      <c r="W55" s="134"/>
      <c r="X55" s="134"/>
      <c r="Y55" s="169"/>
      <c r="Z55" s="134"/>
      <c r="AA55" s="170"/>
      <c r="AB55" s="134"/>
      <c r="AC55" s="170"/>
    </row>
    <row r="56" spans="1:29" ht="18" customHeight="1">
      <c r="A56" s="162">
        <v>48</v>
      </c>
      <c r="B56" s="163" t="s">
        <v>476</v>
      </c>
      <c r="C56" s="162">
        <v>0.1</v>
      </c>
      <c r="D56" s="164">
        <v>4.68</v>
      </c>
      <c r="E56" s="165">
        <f t="shared" si="1"/>
        <v>3.8999999999999995</v>
      </c>
      <c r="F56" s="134"/>
      <c r="G56" s="166"/>
      <c r="H56" s="167"/>
      <c r="I56" s="166"/>
      <c r="J56" s="168"/>
      <c r="K56" s="168"/>
      <c r="L56" s="167"/>
      <c r="M56" s="166"/>
      <c r="N56" s="166"/>
      <c r="O56" s="167"/>
      <c r="P56" s="166"/>
      <c r="Q56" s="166"/>
      <c r="R56" s="166"/>
      <c r="S56" s="134"/>
      <c r="T56" s="134"/>
      <c r="U56" s="134"/>
      <c r="V56" s="134"/>
      <c r="W56" s="134"/>
      <c r="X56" s="134"/>
      <c r="Y56" s="169"/>
      <c r="Z56" s="134"/>
      <c r="AA56" s="170"/>
      <c r="AB56" s="134"/>
      <c r="AC56" s="170"/>
    </row>
    <row r="57" spans="1:29" ht="18" customHeight="1">
      <c r="A57" s="143">
        <v>49</v>
      </c>
      <c r="B57" s="163" t="s">
        <v>477</v>
      </c>
      <c r="C57" s="162">
        <v>0.4</v>
      </c>
      <c r="D57" s="164">
        <v>14.82</v>
      </c>
      <c r="E57" s="165">
        <f t="shared" si="1"/>
        <v>12.350000000000001</v>
      </c>
      <c r="F57" s="134"/>
      <c r="G57" s="166"/>
      <c r="H57" s="167"/>
      <c r="I57" s="166"/>
      <c r="J57" s="168"/>
      <c r="K57" s="168"/>
      <c r="L57" s="167"/>
      <c r="M57" s="166"/>
      <c r="N57" s="166"/>
      <c r="O57" s="167"/>
      <c r="P57" s="166"/>
      <c r="Q57" s="166"/>
      <c r="R57" s="166"/>
      <c r="S57" s="134"/>
      <c r="T57" s="134"/>
      <c r="U57" s="134"/>
      <c r="V57" s="134"/>
      <c r="W57" s="134"/>
      <c r="X57" s="134"/>
      <c r="Y57" s="169"/>
      <c r="Z57" s="134"/>
      <c r="AA57" s="170"/>
      <c r="AB57" s="134"/>
      <c r="AC57" s="170"/>
    </row>
    <row r="58" spans="1:29" ht="18" customHeight="1">
      <c r="A58" s="162">
        <v>50</v>
      </c>
      <c r="B58" s="163" t="s">
        <v>478</v>
      </c>
      <c r="C58" s="162">
        <v>0.3</v>
      </c>
      <c r="D58" s="164">
        <v>11.58</v>
      </c>
      <c r="E58" s="165">
        <f t="shared" si="1"/>
        <v>9.65</v>
      </c>
      <c r="F58" s="134"/>
      <c r="G58" s="166"/>
      <c r="H58" s="167"/>
      <c r="I58" s="166"/>
      <c r="J58" s="168"/>
      <c r="K58" s="168"/>
      <c r="L58" s="167"/>
      <c r="M58" s="166"/>
      <c r="N58" s="166"/>
      <c r="O58" s="167"/>
      <c r="P58" s="166"/>
      <c r="Q58" s="166"/>
      <c r="R58" s="166"/>
      <c r="S58" s="134"/>
      <c r="T58" s="134"/>
      <c r="U58" s="134"/>
      <c r="V58" s="134"/>
      <c r="W58" s="134"/>
      <c r="X58" s="134"/>
      <c r="Y58" s="169"/>
      <c r="Z58" s="134"/>
      <c r="AA58" s="170"/>
      <c r="AB58" s="134"/>
      <c r="AC58" s="170"/>
    </row>
    <row r="59" spans="1:29" ht="18" customHeight="1">
      <c r="A59" s="162">
        <v>51</v>
      </c>
      <c r="B59" s="163" t="s">
        <v>479</v>
      </c>
      <c r="C59" s="162">
        <v>0.4</v>
      </c>
      <c r="D59" s="164">
        <v>13.56</v>
      </c>
      <c r="E59" s="165">
        <f t="shared" si="1"/>
        <v>11.3</v>
      </c>
      <c r="F59" s="134"/>
      <c r="G59" s="166"/>
      <c r="H59" s="167"/>
      <c r="I59" s="166"/>
      <c r="J59" s="168"/>
      <c r="K59" s="168"/>
      <c r="L59" s="167"/>
      <c r="M59" s="166"/>
      <c r="N59" s="166"/>
      <c r="O59" s="167"/>
      <c r="P59" s="166"/>
      <c r="Q59" s="166"/>
      <c r="R59" s="166"/>
      <c r="S59" s="134"/>
      <c r="T59" s="134"/>
      <c r="U59" s="134"/>
      <c r="V59" s="134"/>
      <c r="W59" s="134"/>
      <c r="X59" s="134"/>
      <c r="Y59" s="169"/>
      <c r="Z59" s="134"/>
      <c r="AA59" s="170"/>
      <c r="AB59" s="134"/>
      <c r="AC59" s="170"/>
    </row>
    <row r="60" spans="1:29" ht="18" customHeight="1">
      <c r="A60" s="143">
        <v>52</v>
      </c>
      <c r="B60" s="163" t="s">
        <v>480</v>
      </c>
      <c r="C60" s="162">
        <v>0.1</v>
      </c>
      <c r="D60" s="164">
        <v>7.56</v>
      </c>
      <c r="E60" s="165">
        <f t="shared" si="1"/>
        <v>6.3</v>
      </c>
      <c r="F60" s="134"/>
      <c r="G60" s="166"/>
      <c r="H60" s="167"/>
      <c r="I60" s="166"/>
      <c r="J60" s="168"/>
      <c r="K60" s="168"/>
      <c r="L60" s="167"/>
      <c r="M60" s="166"/>
      <c r="N60" s="166"/>
      <c r="O60" s="167"/>
      <c r="P60" s="166"/>
      <c r="Q60" s="166"/>
      <c r="R60" s="166"/>
      <c r="S60" s="134"/>
      <c r="T60" s="134"/>
      <c r="U60" s="134"/>
      <c r="V60" s="134"/>
      <c r="W60" s="134"/>
      <c r="X60" s="134"/>
      <c r="Y60" s="169"/>
      <c r="Z60" s="134"/>
      <c r="AA60" s="170"/>
      <c r="AB60" s="134"/>
      <c r="AC60" s="170"/>
    </row>
    <row r="61" spans="1:29" ht="18" customHeight="1">
      <c r="A61" s="162">
        <v>53</v>
      </c>
      <c r="B61" s="163" t="s">
        <v>481</v>
      </c>
      <c r="C61" s="162">
        <v>0.1</v>
      </c>
      <c r="D61" s="164">
        <v>7.98</v>
      </c>
      <c r="E61" s="165">
        <f t="shared" si="1"/>
        <v>6.65</v>
      </c>
      <c r="F61" s="134"/>
      <c r="G61" s="166"/>
      <c r="H61" s="167"/>
      <c r="I61" s="166"/>
      <c r="J61" s="168"/>
      <c r="K61" s="168"/>
      <c r="L61" s="167"/>
      <c r="M61" s="166"/>
      <c r="N61" s="166"/>
      <c r="O61" s="167"/>
      <c r="P61" s="166"/>
      <c r="Q61" s="166"/>
      <c r="R61" s="166"/>
      <c r="S61" s="134"/>
      <c r="T61" s="134"/>
      <c r="U61" s="134"/>
      <c r="V61" s="134"/>
      <c r="W61" s="134"/>
      <c r="X61" s="134"/>
      <c r="Y61" s="169"/>
      <c r="Z61" s="134"/>
      <c r="AA61" s="170"/>
      <c r="AB61" s="134"/>
      <c r="AC61" s="170"/>
    </row>
    <row r="62" spans="1:29" ht="18" customHeight="1">
      <c r="A62" s="162">
        <v>54</v>
      </c>
      <c r="B62" s="163" t="s">
        <v>482</v>
      </c>
      <c r="C62" s="162">
        <v>0.3</v>
      </c>
      <c r="D62" s="164">
        <v>15.18</v>
      </c>
      <c r="E62" s="165">
        <f t="shared" si="1"/>
        <v>12.649999999999999</v>
      </c>
      <c r="F62" s="134"/>
      <c r="G62" s="166"/>
      <c r="H62" s="167"/>
      <c r="I62" s="166"/>
      <c r="J62" s="168"/>
      <c r="K62" s="168"/>
      <c r="L62" s="167"/>
      <c r="M62" s="166"/>
      <c r="N62" s="166"/>
      <c r="O62" s="167"/>
      <c r="P62" s="166"/>
      <c r="Q62" s="166"/>
      <c r="R62" s="166"/>
      <c r="S62" s="134"/>
      <c r="T62" s="134"/>
      <c r="U62" s="134"/>
      <c r="V62" s="134"/>
      <c r="W62" s="134"/>
      <c r="X62" s="134"/>
      <c r="Y62" s="169"/>
      <c r="Z62" s="134"/>
      <c r="AA62" s="170"/>
      <c r="AB62" s="134"/>
      <c r="AC62" s="170"/>
    </row>
    <row r="63" spans="1:29" ht="18" customHeight="1">
      <c r="A63" s="143">
        <v>55</v>
      </c>
      <c r="B63" s="163" t="s">
        <v>483</v>
      </c>
      <c r="C63" s="162">
        <v>0.3</v>
      </c>
      <c r="D63" s="164">
        <v>15.78</v>
      </c>
      <c r="E63" s="165">
        <f t="shared" si="1"/>
        <v>13.149999999999999</v>
      </c>
      <c r="F63" s="134"/>
      <c r="G63" s="166"/>
      <c r="H63" s="167"/>
      <c r="I63" s="166"/>
      <c r="J63" s="168"/>
      <c r="K63" s="168"/>
      <c r="L63" s="167"/>
      <c r="M63" s="166"/>
      <c r="N63" s="166"/>
      <c r="O63" s="167"/>
      <c r="P63" s="166"/>
      <c r="Q63" s="166"/>
      <c r="R63" s="166"/>
      <c r="S63" s="134"/>
      <c r="T63" s="134"/>
      <c r="U63" s="134"/>
      <c r="V63" s="134"/>
      <c r="W63" s="134"/>
      <c r="X63" s="134"/>
      <c r="Y63" s="169"/>
      <c r="Z63" s="134"/>
      <c r="AA63" s="170"/>
      <c r="AB63" s="134"/>
      <c r="AC63" s="170"/>
    </row>
    <row r="64" spans="1:29" ht="18" customHeight="1">
      <c r="A64" s="162">
        <v>56</v>
      </c>
      <c r="B64" s="163" t="s">
        <v>484</v>
      </c>
      <c r="C64" s="162">
        <v>0.5</v>
      </c>
      <c r="D64" s="164">
        <v>13.92</v>
      </c>
      <c r="E64" s="165">
        <f t="shared" si="1"/>
        <v>11.6</v>
      </c>
      <c r="F64" s="134"/>
      <c r="G64" s="166"/>
      <c r="H64" s="167"/>
      <c r="I64" s="166"/>
      <c r="J64" s="168"/>
      <c r="K64" s="168"/>
      <c r="L64" s="167"/>
      <c r="M64" s="166"/>
      <c r="N64" s="166"/>
      <c r="O64" s="167"/>
      <c r="P64" s="166"/>
      <c r="Q64" s="166"/>
      <c r="R64" s="166"/>
      <c r="S64" s="134"/>
      <c r="T64" s="134"/>
      <c r="U64" s="134"/>
      <c r="V64" s="134"/>
      <c r="W64" s="134"/>
      <c r="X64" s="134"/>
      <c r="Y64" s="169"/>
      <c r="Z64" s="134"/>
      <c r="AA64" s="170"/>
      <c r="AB64" s="134"/>
      <c r="AC64" s="170"/>
    </row>
    <row r="65" spans="1:29" ht="18" customHeight="1">
      <c r="A65" s="162">
        <v>57</v>
      </c>
      <c r="B65" s="163" t="s">
        <v>485</v>
      </c>
      <c r="C65" s="162">
        <v>0.5</v>
      </c>
      <c r="D65" s="164">
        <v>14.1</v>
      </c>
      <c r="E65" s="165">
        <f t="shared" si="1"/>
        <v>11.75</v>
      </c>
      <c r="F65" s="134"/>
      <c r="G65" s="166"/>
      <c r="H65" s="167"/>
      <c r="I65" s="166"/>
      <c r="J65" s="168"/>
      <c r="K65" s="168"/>
      <c r="L65" s="167"/>
      <c r="M65" s="166"/>
      <c r="N65" s="166"/>
      <c r="O65" s="167"/>
      <c r="P65" s="166"/>
      <c r="Q65" s="166"/>
      <c r="R65" s="166"/>
      <c r="S65" s="134"/>
      <c r="T65" s="134"/>
      <c r="U65" s="134"/>
      <c r="V65" s="134"/>
      <c r="W65" s="134"/>
      <c r="X65" s="134"/>
      <c r="Y65" s="169"/>
      <c r="Z65" s="134"/>
      <c r="AA65" s="170"/>
      <c r="AB65" s="134"/>
      <c r="AC65" s="170"/>
    </row>
    <row r="66" spans="1:29" ht="18" customHeight="1">
      <c r="A66" s="143">
        <v>58</v>
      </c>
      <c r="B66" s="163" t="s">
        <v>486</v>
      </c>
      <c r="C66" s="162">
        <v>0.1</v>
      </c>
      <c r="D66" s="164">
        <v>3.72</v>
      </c>
      <c r="E66" s="165">
        <f t="shared" si="1"/>
        <v>3.1</v>
      </c>
      <c r="F66" s="134"/>
      <c r="G66" s="166"/>
      <c r="H66" s="167"/>
      <c r="I66" s="166"/>
      <c r="J66" s="168"/>
      <c r="K66" s="168"/>
      <c r="L66" s="167"/>
      <c r="M66" s="166"/>
      <c r="N66" s="166"/>
      <c r="O66" s="167"/>
      <c r="P66" s="166"/>
      <c r="Q66" s="166"/>
      <c r="R66" s="166"/>
      <c r="S66" s="134"/>
      <c r="T66" s="134"/>
      <c r="U66" s="134"/>
      <c r="V66" s="134"/>
      <c r="W66" s="134"/>
      <c r="X66" s="134"/>
      <c r="Y66" s="169"/>
      <c r="Z66" s="134"/>
      <c r="AA66" s="170"/>
      <c r="AB66" s="134"/>
      <c r="AC66" s="170"/>
    </row>
    <row r="67" spans="1:29" ht="18" customHeight="1">
      <c r="A67" s="162">
        <v>59</v>
      </c>
      <c r="B67" s="163" t="s">
        <v>487</v>
      </c>
      <c r="C67" s="162">
        <v>0.2</v>
      </c>
      <c r="D67" s="164">
        <v>7.08</v>
      </c>
      <c r="E67" s="165">
        <f t="shared" si="1"/>
        <v>5.8999999999999995</v>
      </c>
      <c r="F67" s="134"/>
      <c r="G67" s="166"/>
      <c r="H67" s="167"/>
      <c r="I67" s="166"/>
      <c r="J67" s="168"/>
      <c r="K67" s="168"/>
      <c r="L67" s="167"/>
      <c r="M67" s="166"/>
      <c r="N67" s="166"/>
      <c r="O67" s="167"/>
      <c r="P67" s="166"/>
      <c r="Q67" s="166"/>
      <c r="R67" s="166"/>
      <c r="S67" s="134"/>
      <c r="T67" s="134"/>
      <c r="U67" s="134"/>
      <c r="V67" s="134"/>
      <c r="W67" s="134"/>
      <c r="X67" s="134"/>
      <c r="Y67" s="169"/>
      <c r="Z67" s="134"/>
      <c r="AA67" s="170"/>
      <c r="AB67" s="134"/>
      <c r="AC67" s="170"/>
    </row>
    <row r="68" spans="1:29" ht="18" customHeight="1">
      <c r="A68" s="162">
        <v>60</v>
      </c>
      <c r="B68" s="163" t="s">
        <v>488</v>
      </c>
      <c r="C68" s="162">
        <v>0.2</v>
      </c>
      <c r="D68" s="164">
        <v>7.62</v>
      </c>
      <c r="E68" s="165">
        <f t="shared" si="1"/>
        <v>6.35</v>
      </c>
      <c r="F68" s="134"/>
      <c r="G68" s="166"/>
      <c r="H68" s="167"/>
      <c r="I68" s="166"/>
      <c r="J68" s="168"/>
      <c r="K68" s="168"/>
      <c r="L68" s="167"/>
      <c r="M68" s="166"/>
      <c r="N68" s="166"/>
      <c r="O68" s="167"/>
      <c r="P68" s="166"/>
      <c r="Q68" s="166"/>
      <c r="R68" s="166"/>
      <c r="S68" s="134"/>
      <c r="T68" s="134"/>
      <c r="U68" s="134"/>
      <c r="V68" s="134"/>
      <c r="W68" s="134"/>
      <c r="X68" s="134"/>
      <c r="Y68" s="169"/>
      <c r="Z68" s="134"/>
      <c r="AA68" s="170"/>
      <c r="AB68" s="134"/>
      <c r="AC68" s="170"/>
    </row>
    <row r="69" spans="1:29" ht="18" customHeight="1">
      <c r="A69" s="143">
        <v>61</v>
      </c>
      <c r="B69" s="163" t="s">
        <v>489</v>
      </c>
      <c r="C69" s="162">
        <v>0.1</v>
      </c>
      <c r="D69" s="164">
        <v>3.06</v>
      </c>
      <c r="E69" s="165">
        <f t="shared" si="1"/>
        <v>2.5499999999999998</v>
      </c>
      <c r="F69" s="134"/>
      <c r="G69" s="166"/>
      <c r="H69" s="167"/>
      <c r="I69" s="166"/>
      <c r="J69" s="168"/>
      <c r="K69" s="168"/>
      <c r="L69" s="167"/>
      <c r="M69" s="166"/>
      <c r="N69" s="166"/>
      <c r="O69" s="167"/>
      <c r="P69" s="166"/>
      <c r="Q69" s="166"/>
      <c r="R69" s="166"/>
      <c r="S69" s="134"/>
      <c r="T69" s="134"/>
      <c r="U69" s="134"/>
      <c r="V69" s="134"/>
      <c r="W69" s="134"/>
      <c r="X69" s="134"/>
      <c r="Y69" s="169"/>
      <c r="Z69" s="134"/>
      <c r="AA69" s="170"/>
      <c r="AB69" s="134"/>
      <c r="AC69" s="170"/>
    </row>
    <row r="70" spans="1:29" ht="18" customHeight="1">
      <c r="A70" s="162">
        <v>62</v>
      </c>
      <c r="B70" s="163" t="s">
        <v>490</v>
      </c>
      <c r="C70" s="162">
        <v>0.1</v>
      </c>
      <c r="D70" s="164">
        <v>3.54</v>
      </c>
      <c r="E70" s="165">
        <f t="shared" si="1"/>
        <v>2.9499999999999997</v>
      </c>
      <c r="F70" s="134"/>
      <c r="G70" s="166"/>
      <c r="H70" s="167"/>
      <c r="I70" s="166"/>
      <c r="J70" s="168"/>
      <c r="K70" s="168"/>
      <c r="L70" s="167"/>
      <c r="M70" s="166"/>
      <c r="N70" s="166"/>
      <c r="O70" s="167"/>
      <c r="P70" s="166"/>
      <c r="Q70" s="166"/>
      <c r="R70" s="166"/>
      <c r="S70" s="134"/>
      <c r="T70" s="134"/>
      <c r="U70" s="134"/>
      <c r="V70" s="134"/>
      <c r="W70" s="134"/>
      <c r="X70" s="134"/>
      <c r="Y70" s="169"/>
      <c r="Z70" s="134"/>
      <c r="AA70" s="170"/>
      <c r="AB70" s="134"/>
      <c r="AC70" s="170"/>
    </row>
    <row r="71" spans="1:29" ht="18" customHeight="1">
      <c r="A71" s="162">
        <v>63</v>
      </c>
      <c r="B71" s="163" t="s">
        <v>491</v>
      </c>
      <c r="C71" s="162">
        <v>0.25</v>
      </c>
      <c r="D71" s="164">
        <v>11.94</v>
      </c>
      <c r="E71" s="165">
        <f t="shared" si="1"/>
        <v>9.9499999999999993</v>
      </c>
      <c r="F71" s="134"/>
      <c r="G71" s="166"/>
      <c r="H71" s="167"/>
      <c r="I71" s="166"/>
      <c r="J71" s="168"/>
      <c r="K71" s="168"/>
      <c r="L71" s="167"/>
      <c r="M71" s="166"/>
      <c r="N71" s="166"/>
      <c r="O71" s="167"/>
      <c r="P71" s="166"/>
      <c r="Q71" s="166"/>
      <c r="R71" s="166"/>
      <c r="S71" s="134"/>
      <c r="T71" s="134"/>
      <c r="U71" s="134"/>
      <c r="V71" s="134"/>
      <c r="W71" s="134"/>
      <c r="X71" s="134"/>
      <c r="Y71" s="169"/>
      <c r="Z71" s="134"/>
      <c r="AA71" s="170"/>
      <c r="AB71" s="134"/>
      <c r="AC71" s="170"/>
    </row>
    <row r="72" spans="1:29" ht="18" customHeight="1">
      <c r="A72" s="143">
        <v>64</v>
      </c>
      <c r="B72" s="163" t="s">
        <v>492</v>
      </c>
      <c r="C72" s="162">
        <v>0.25</v>
      </c>
      <c r="D72" s="164">
        <v>9.18</v>
      </c>
      <c r="E72" s="165">
        <f t="shared" si="1"/>
        <v>7.65</v>
      </c>
      <c r="F72" s="134"/>
      <c r="G72" s="166"/>
      <c r="H72" s="167"/>
      <c r="I72" s="166"/>
      <c r="J72" s="168"/>
      <c r="K72" s="168"/>
      <c r="L72" s="167"/>
      <c r="M72" s="166"/>
      <c r="N72" s="166"/>
      <c r="O72" s="167"/>
      <c r="P72" s="166"/>
      <c r="Q72" s="166"/>
      <c r="R72" s="166"/>
      <c r="S72" s="134"/>
      <c r="T72" s="134"/>
      <c r="U72" s="134"/>
      <c r="V72" s="134"/>
      <c r="W72" s="134"/>
      <c r="X72" s="134"/>
      <c r="Y72" s="169"/>
      <c r="Z72" s="134"/>
      <c r="AA72" s="170"/>
      <c r="AB72" s="134"/>
      <c r="AC72" s="170"/>
    </row>
    <row r="73" spans="1:29" ht="18" customHeight="1">
      <c r="A73" s="162">
        <v>65</v>
      </c>
      <c r="B73" s="163" t="s">
        <v>493</v>
      </c>
      <c r="C73" s="162">
        <v>0.25</v>
      </c>
      <c r="D73" s="164">
        <v>9.7200000000000006</v>
      </c>
      <c r="E73" s="165">
        <f t="shared" ref="E73:E77" si="2">D73/6*5</f>
        <v>8.1000000000000014</v>
      </c>
      <c r="F73" s="134"/>
      <c r="G73" s="166"/>
      <c r="H73" s="167"/>
      <c r="I73" s="166"/>
      <c r="J73" s="168"/>
      <c r="K73" s="168"/>
      <c r="L73" s="167"/>
      <c r="M73" s="166"/>
      <c r="N73" s="166"/>
      <c r="O73" s="167"/>
      <c r="P73" s="166"/>
      <c r="Q73" s="166"/>
      <c r="R73" s="166"/>
      <c r="S73" s="134"/>
      <c r="T73" s="134"/>
      <c r="U73" s="134"/>
      <c r="V73" s="134"/>
      <c r="W73" s="134"/>
      <c r="X73" s="134"/>
      <c r="Y73" s="169"/>
      <c r="Z73" s="134"/>
      <c r="AA73" s="170"/>
      <c r="AB73" s="134"/>
      <c r="AC73" s="170"/>
    </row>
    <row r="74" spans="1:29" ht="18" customHeight="1">
      <c r="A74" s="162">
        <v>66</v>
      </c>
      <c r="B74" s="163" t="s">
        <v>494</v>
      </c>
      <c r="C74" s="162">
        <v>0.12</v>
      </c>
      <c r="D74" s="164">
        <v>4.62</v>
      </c>
      <c r="E74" s="165">
        <f t="shared" si="2"/>
        <v>3.85</v>
      </c>
      <c r="F74" s="130"/>
      <c r="G74" s="130"/>
      <c r="I74" s="130"/>
      <c r="M74" s="130"/>
      <c r="P74" s="130"/>
      <c r="X74" s="130"/>
      <c r="Z74" s="128"/>
      <c r="AB74" s="128"/>
    </row>
    <row r="75" spans="1:29" ht="18" customHeight="1">
      <c r="A75" s="143">
        <v>67</v>
      </c>
      <c r="B75" s="163" t="s">
        <v>495</v>
      </c>
      <c r="C75" s="162">
        <v>0.3</v>
      </c>
      <c r="D75" s="164">
        <v>15.18</v>
      </c>
      <c r="E75" s="165">
        <f t="shared" si="2"/>
        <v>12.649999999999999</v>
      </c>
      <c r="F75" s="130"/>
      <c r="G75" s="130"/>
      <c r="I75" s="130"/>
      <c r="M75" s="130"/>
      <c r="P75" s="130"/>
      <c r="X75" s="130"/>
      <c r="Z75" s="128"/>
      <c r="AB75" s="128"/>
    </row>
    <row r="76" spans="1:29" ht="18" customHeight="1">
      <c r="A76" s="162">
        <v>68</v>
      </c>
      <c r="B76" s="163" t="s">
        <v>496</v>
      </c>
      <c r="C76" s="162">
        <v>0.2</v>
      </c>
      <c r="D76" s="164">
        <v>12.6</v>
      </c>
      <c r="E76" s="165">
        <f t="shared" si="2"/>
        <v>10.5</v>
      </c>
      <c r="F76" s="130"/>
      <c r="G76" s="130"/>
      <c r="I76" s="130"/>
      <c r="M76" s="130"/>
      <c r="P76" s="130"/>
      <c r="X76" s="130"/>
      <c r="Z76" s="128"/>
      <c r="AB76" s="128"/>
    </row>
    <row r="77" spans="1:29" ht="18" customHeight="1">
      <c r="A77" s="162">
        <v>69</v>
      </c>
      <c r="B77" s="173" t="s">
        <v>497</v>
      </c>
      <c r="C77" s="174">
        <v>0.2</v>
      </c>
      <c r="D77" s="175">
        <v>5.82</v>
      </c>
      <c r="E77" s="176">
        <f t="shared" si="2"/>
        <v>4.8500000000000005</v>
      </c>
      <c r="F77" s="130"/>
      <c r="G77" s="130"/>
      <c r="I77" s="130"/>
      <c r="M77" s="130"/>
      <c r="P77" s="130"/>
      <c r="X77" s="130"/>
      <c r="Z77" s="128"/>
      <c r="AB77" s="128"/>
    </row>
    <row r="78" spans="1:29" ht="15" customHeight="1">
      <c r="A78" s="134"/>
      <c r="B78" s="177"/>
      <c r="C78" s="134"/>
      <c r="D78" s="178"/>
      <c r="E78" s="179"/>
    </row>
    <row r="79" spans="1:29" ht="15" customHeight="1">
      <c r="A79" s="134"/>
      <c r="B79" s="177"/>
      <c r="C79" s="134"/>
      <c r="D79" s="178"/>
      <c r="E79" s="179"/>
    </row>
    <row r="80" spans="1:29" ht="20.25" customHeight="1">
      <c r="B80" s="129" t="s">
        <v>498</v>
      </c>
      <c r="D80" s="334" t="s">
        <v>499</v>
      </c>
      <c r="E80" s="334"/>
    </row>
    <row r="81" spans="2:5" ht="20.25" customHeight="1">
      <c r="D81" s="334"/>
      <c r="E81" s="334"/>
    </row>
    <row r="82" spans="2:5" ht="20.25" customHeight="1">
      <c r="B82" s="129" t="s">
        <v>500</v>
      </c>
      <c r="D82" s="334" t="s">
        <v>501</v>
      </c>
      <c r="E82" s="334"/>
    </row>
    <row r="83" spans="2:5" ht="35.25" customHeight="1"/>
  </sheetData>
  <mergeCells count="32">
    <mergeCell ref="C1:E1"/>
    <mergeCell ref="C2:E2"/>
    <mergeCell ref="C3:E3"/>
    <mergeCell ref="C4:E4"/>
    <mergeCell ref="D5:E5"/>
    <mergeCell ref="B6:AA6"/>
    <mergeCell ref="A7:A8"/>
    <mergeCell ref="B7:B8"/>
    <mergeCell ref="C7:C8"/>
    <mergeCell ref="D7:D8"/>
    <mergeCell ref="E7:E8"/>
    <mergeCell ref="H7:H8"/>
    <mergeCell ref="I7:I8"/>
    <mergeCell ref="J7:J8"/>
    <mergeCell ref="K7:K8"/>
    <mergeCell ref="L7:L8"/>
    <mergeCell ref="M7:M8"/>
    <mergeCell ref="O7:O8"/>
    <mergeCell ref="P7:P8"/>
    <mergeCell ref="T7:T8"/>
    <mergeCell ref="U7:U8"/>
    <mergeCell ref="D82:E82"/>
    <mergeCell ref="AA7:AA8"/>
    <mergeCell ref="AB7:AB8"/>
    <mergeCell ref="AC7:AC8"/>
    <mergeCell ref="D80:E80"/>
    <mergeCell ref="D81:E81"/>
    <mergeCell ref="V7:V8"/>
    <mergeCell ref="W7:W8"/>
    <mergeCell ref="X7:X8"/>
    <mergeCell ref="Y7:Y8"/>
    <mergeCell ref="Z7:Z8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Roman,Standaard"&amp;12&amp;A</oddHeader>
    <oddFooter>&amp;C&amp;"Times New Roman,Standaard"&amp;12Страница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ЧЕРНІВЕЦЬКИЙ ХЛІБОКОМБІНАТ</vt:lpstr>
      <vt:lpstr>Теремно</vt:lpstr>
      <vt:lpstr>ПЕРШИЙ СТОЛИЧНИЙ ХЛІБОЗАВОД</vt:lpstr>
      <vt:lpstr>Бердичівський хлібозавод</vt:lpstr>
      <vt:lpstr>'Бердичівський хлібозавод'!Excel_BuiltIn_Print_Area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Boruk Oleksandra</dc:creator>
  <dc:description/>
  <cp:lastModifiedBy>Boruk Oleksandra</cp:lastModifiedBy>
  <cp:revision>1</cp:revision>
  <dcterms:created xsi:type="dcterms:W3CDTF">2019-05-28T13:39:28Z</dcterms:created>
  <dcterms:modified xsi:type="dcterms:W3CDTF">2019-06-07T11:56:24Z</dcterms:modified>
  <dc:language>ru-RU</dc:language>
</cp:coreProperties>
</file>