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ownloads\"/>
    </mc:Choice>
  </mc:AlternateContent>
  <bookViews>
    <workbookView xWindow="0" yWindow="0" windowWidth="23040" windowHeight="8436" tabRatio="500"/>
  </bookViews>
  <sheets>
    <sheet name="ЧЕРНІВЕЦЬКИЙ ХЛІБОКОМБІНАТ" sheetId="2" r:id="rId1"/>
    <sheet name="ПЕРШИЙ СТОЛИЧНИЙ ХЛІБОЗАВОД" sheetId="4" r:id="rId2"/>
    <sheet name="Теремно " sheetId="7" r:id="rId3"/>
    <sheet name="Бердичівський хлібозавод" sheetId="5" r:id="rId4"/>
    <sheet name="Івано-Франківський" sheetId="8" r:id="rId5"/>
  </sheets>
  <definedNames>
    <definedName name="_xlnm._FilterDatabase" localSheetId="1">'ПЕРШИЙ СТОЛИЧНИЙ ХЛІБОЗАВОД'!#REF!</definedName>
    <definedName name="Excel_BuiltIn_Print_Area" localSheetId="3">'Бердичівський хлібозавод'!$A$1:$T$82</definedName>
  </definedNames>
  <calcPr calcId="152511"/>
  <extLst>
    <ext xmlns:loext="http://schemas.libreoffice.org/" uri="{7626C862-2A13-11E5-B345-FEFF819CDC9F}">
      <loext:extCalcPr stringRefSyntax="CalcA1"/>
    </ext>
  </extLst>
</workbook>
</file>

<file path=xl/calcChain.xml><?xml version="1.0" encoding="utf-8"?>
<calcChain xmlns="http://schemas.openxmlformats.org/spreadsheetml/2006/main">
  <c r="I80" i="4" l="1"/>
  <c r="H80" i="4"/>
  <c r="H79" i="4"/>
  <c r="H78" i="4"/>
  <c r="H76" i="4"/>
  <c r="H75" i="4"/>
  <c r="H74" i="4"/>
  <c r="H73" i="4"/>
  <c r="H71" i="4"/>
  <c r="H70" i="4"/>
  <c r="H69" i="4"/>
  <c r="H68" i="4"/>
  <c r="H67" i="4"/>
  <c r="H66" i="4"/>
  <c r="H64" i="4"/>
  <c r="H63" i="4"/>
  <c r="H62" i="4"/>
  <c r="H61" i="4"/>
  <c r="H60" i="4"/>
  <c r="H59" i="4"/>
  <c r="H58" i="4"/>
  <c r="H57" i="4"/>
  <c r="H56" i="4"/>
  <c r="H55" i="4"/>
  <c r="H54" i="4"/>
  <c r="H52" i="4"/>
  <c r="H51" i="4"/>
  <c r="H50" i="4"/>
  <c r="H49" i="4"/>
  <c r="H48" i="4"/>
  <c r="H46" i="4"/>
  <c r="H45" i="4"/>
  <c r="H44" i="4"/>
  <c r="H43" i="4"/>
  <c r="H42" i="4"/>
  <c r="H40" i="4"/>
  <c r="H39" i="4"/>
  <c r="H38" i="4"/>
  <c r="H37" i="4"/>
  <c r="H36" i="4"/>
  <c r="H35" i="4"/>
  <c r="H34" i="4"/>
  <c r="H33" i="4"/>
  <c r="H31" i="4"/>
  <c r="H30" i="4"/>
  <c r="H29" i="4"/>
  <c r="H28" i="4"/>
  <c r="H27" i="4"/>
  <c r="H26" i="4"/>
  <c r="H24" i="4"/>
  <c r="H23" i="4"/>
  <c r="H22" i="4"/>
  <c r="H21" i="4"/>
  <c r="H20" i="4"/>
  <c r="H19" i="4"/>
  <c r="H18" i="4"/>
  <c r="H17" i="4"/>
  <c r="H16" i="4"/>
  <c r="H15" i="4"/>
  <c r="H14" i="4"/>
  <c r="E77" i="5" l="1"/>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AC9" i="5"/>
  <c r="AA9" i="5"/>
  <c r="V9" i="5"/>
  <c r="T9" i="5"/>
  <c r="Q9" i="5"/>
  <c r="N9" i="5"/>
  <c r="E9" i="5"/>
  <c r="S9" i="5" s="1"/>
  <c r="R9" i="5" l="1"/>
  <c r="F9" i="5"/>
  <c r="I9" i="5" s="1"/>
  <c r="K9" i="5"/>
  <c r="H9" i="5" l="1"/>
  <c r="G9" i="5"/>
</calcChain>
</file>

<file path=xl/sharedStrings.xml><?xml version="1.0" encoding="utf-8"?>
<sst xmlns="http://schemas.openxmlformats.org/spreadsheetml/2006/main" count="1149" uniqueCount="749">
  <si>
    <t>П Р А Й С  -  Л И С Т</t>
  </si>
  <si>
    <t>КОНДИТЕРСЬКІ ВИРОБИ</t>
  </si>
  <si>
    <t>ТОРТИ</t>
  </si>
  <si>
    <t>ТОРТИ НА ЗАМОВЛЕННЯ</t>
  </si>
  <si>
    <t>Пряник Святковий</t>
  </si>
  <si>
    <t>Україна,  43008, м. Луцьк, вул.Підгаєцька,13Б</t>
  </si>
  <si>
    <r>
      <rPr>
        <b/>
        <i/>
        <sz val="10"/>
        <rFont val="Times New Roman"/>
        <family val="1"/>
        <charset val="204"/>
      </rPr>
      <t>п/р</t>
    </r>
    <r>
      <rPr>
        <i/>
        <sz val="10"/>
        <rFont val="Times New Roman"/>
        <family val="1"/>
        <charset val="204"/>
      </rPr>
      <t xml:space="preserve"> 26007020403270 </t>
    </r>
    <r>
      <rPr>
        <b/>
        <i/>
        <sz val="10"/>
        <rFont val="Times New Roman"/>
        <family val="1"/>
        <charset val="204"/>
      </rPr>
      <t>ПАТ "КРЕДОБАНК</t>
    </r>
    <r>
      <rPr>
        <i/>
        <sz val="10"/>
        <rFont val="Times New Roman"/>
        <family val="1"/>
        <charset val="204"/>
      </rPr>
      <t>"(відділення площа Центральна</t>
    </r>
  </si>
  <si>
    <t>факс 25-13-32</t>
  </si>
  <si>
    <t>тел.(0332)78-09-09</t>
  </si>
  <si>
    <r>
      <rPr>
        <b/>
        <i/>
        <sz val="10"/>
        <rFont val="Times New Roman"/>
        <family val="1"/>
        <charset val="204"/>
      </rPr>
      <t>ЄДРПОУ</t>
    </r>
    <r>
      <rPr>
        <i/>
        <sz val="10"/>
        <rFont val="Times New Roman"/>
        <family val="1"/>
        <charset val="204"/>
      </rPr>
      <t xml:space="preserve"> 05509694, </t>
    </r>
    <r>
      <rPr>
        <b/>
        <i/>
        <sz val="10"/>
        <rFont val="Times New Roman"/>
        <family val="1"/>
        <charset val="204"/>
      </rPr>
      <t>індивідуальний податковий</t>
    </r>
    <r>
      <rPr>
        <i/>
        <sz val="10"/>
        <rFont val="Times New Roman"/>
        <family val="1"/>
        <charset val="204"/>
      </rPr>
      <t xml:space="preserve"> № 055096903177</t>
    </r>
  </si>
  <si>
    <t>моб.тел.: 050 438 49 01,</t>
  </si>
  <si>
    <r>
      <rPr>
        <b/>
        <i/>
        <sz val="10"/>
        <rFont val="Times New Roman"/>
        <family val="1"/>
        <charset val="204"/>
      </rPr>
      <t>Свідоцтво про реєстрацію платника ПДВ</t>
    </r>
    <r>
      <rPr>
        <i/>
        <sz val="10"/>
        <rFont val="Times New Roman"/>
        <family val="1"/>
        <charset val="204"/>
      </rPr>
      <t xml:space="preserve"> № 100346336</t>
    </r>
  </si>
  <si>
    <t>067 334 07 47</t>
  </si>
  <si>
    <t>№</t>
  </si>
  <si>
    <t>НАЙМЕНУВАННЯ</t>
  </si>
  <si>
    <t>Вид хліба</t>
  </si>
  <si>
    <t>Відпускні ціни (грн.) з ПДВ</t>
  </si>
  <si>
    <t>Штрих-коди</t>
  </si>
  <si>
    <t>ХЛІБНІ ВИРОБИ</t>
  </si>
  <si>
    <t>Хліб січовий, подовий, 0,700 кг</t>
  </si>
  <si>
    <t>(житньо-пшеничний)</t>
  </si>
  <si>
    <t>Хліб січовий, подовий, 0,700 кг (в упаковці)</t>
  </si>
  <si>
    <t>Хліб січовий, подовий, 0,700 кг (різаний)</t>
  </si>
  <si>
    <t xml:space="preserve">Хліб домашній (на заквасці) под., 0,600 кг </t>
  </si>
  <si>
    <t xml:space="preserve">Хліб домашній (на заквасці) под.,(в упаковці) 0,600 кг </t>
  </si>
  <si>
    <t>Хліб подільський пшеничний под., 0,700 кг</t>
  </si>
  <si>
    <t>(пшеничний)</t>
  </si>
  <si>
    <t>Хліб подільський пшеничний под., 0,700 кг (в упаковці)</t>
  </si>
  <si>
    <t>Хліб подільський пшеничний под., 0,700 кг (різаний)</t>
  </si>
  <si>
    <t>Хліб пшеничний (новий), формовий, 0,600 кг</t>
  </si>
  <si>
    <t xml:space="preserve">Хліб любительський білий, под., 0,500 кг                                               </t>
  </si>
  <si>
    <t>Хліб родинний, 0,600 кг (різаний)</t>
  </si>
  <si>
    <t xml:space="preserve">Хліб “Здоров’я”, под., 0,500 кг </t>
  </si>
  <si>
    <t>Хліб заварний теремнівський , форм., 0,700 кг</t>
  </si>
  <si>
    <t>(заварний)</t>
  </si>
  <si>
    <t>Хліб заварний теремнівський , форм., 0,500 кг</t>
  </si>
  <si>
    <t xml:space="preserve">Хліб "Юріївський" заварний,под., 1,0 кг </t>
  </si>
  <si>
    <t>Хліб "Юріївський" заварний нарізаний скибками,под.,0,500 кг</t>
  </si>
  <si>
    <t xml:space="preserve">Хліб "Житнє диво", формовий, 0,400 кг </t>
  </si>
  <si>
    <t>Хліб "Заварний з журавлиною "  половинка , под.,0,300 кг</t>
  </si>
  <si>
    <t xml:space="preserve">                      (заварний)</t>
  </si>
  <si>
    <t xml:space="preserve">Хлібці "Фінські" (житні), 0,320 кг (4 шт. по 0,08 кг)   </t>
  </si>
  <si>
    <t>Лаваш Вірменський, 0,210 кг</t>
  </si>
  <si>
    <t>Лаваш Класичний, 0,300 кг</t>
  </si>
  <si>
    <t xml:space="preserve">БАТОНИ </t>
  </si>
  <si>
    <t>Батон «Файний», в/г, 0,500 кг</t>
  </si>
  <si>
    <t>Батон «Файний», в/г, 0,500 кг (в упаковці)</t>
  </si>
  <si>
    <t>Батон «Файний», в/г, 0,500 кг (різаний)</t>
  </si>
  <si>
    <t>Батон «Файний», половинка, різаний, в/г, 0,250 кг</t>
  </si>
  <si>
    <t>Батони дорожні, в/с, 0,400 кг</t>
  </si>
  <si>
    <t>Батон Запашний, в/c ,0,400 кг</t>
  </si>
  <si>
    <t>Здоба плетена, в/c, 0,700 кг</t>
  </si>
  <si>
    <t>Булка дніпропетровська, в/c, 0,500 кг</t>
  </si>
  <si>
    <t>Плетінка  українська, в/c, 0,500 кг</t>
  </si>
  <si>
    <t>Плетінка  теремнівська, в/c, 0,350 кг</t>
  </si>
  <si>
    <t>Булочка "Веснянка", в/с, 0,500 кг</t>
  </si>
  <si>
    <t>Булка "Севастопольська", в/c, 0,400 кг</t>
  </si>
  <si>
    <t>Маковик домашній, в/c, 0,400 кг</t>
  </si>
  <si>
    <t>Маковик домашній, в/c, 0,100 кг</t>
  </si>
  <si>
    <t>Завиванець з повидлом, в/c, 0,400 кг</t>
  </si>
  <si>
    <t>Завиванець з повидлом, в/c, 0,100 кг</t>
  </si>
  <si>
    <t xml:space="preserve">Рулет яблучний, в/с, 0,300 кг </t>
  </si>
  <si>
    <t>Плюшка волинська, в/c, 0,200 кг</t>
  </si>
  <si>
    <t>Булочка здобна, в/с, 0,200 кг (2 шт. по 0,1 кг)</t>
  </si>
  <si>
    <t>Булочка "Житнє диво", 0,300 кг (4 шт. по 0,075 кг)</t>
  </si>
  <si>
    <t>Булка пісна "Рулетики з вишнями", в/с, 0,100 кг</t>
  </si>
  <si>
    <t>Булочка "Вишенька", в/с, 0,100 кг</t>
  </si>
  <si>
    <t>Булочка "Яблучко", в/с, 0,100 кг</t>
  </si>
  <si>
    <t>Булочка "Чорничка", в/с, 0,100 кг</t>
  </si>
  <si>
    <t>Булочка «Ласунка» з повидлом, в/с, 0,100 кг</t>
  </si>
  <si>
    <t>Булочка "Ласунка" з сиром, в/г, 0,100 кг</t>
  </si>
  <si>
    <t>Булочка «Сезам», в/г, 0,050 кг</t>
  </si>
  <si>
    <t>Булочка для гамбургера, в/c, 0,075 кг</t>
  </si>
  <si>
    <t>Рогалик смачний, в/c, 0,100 кг</t>
  </si>
  <si>
    <t>Cлойка теремнівська з сиром, в/c, 0,100 кг</t>
  </si>
  <si>
    <t>Круасани з начинкою “Абрикос”, в/c, 0,100 кг</t>
  </si>
  <si>
    <t xml:space="preserve">Круасани з начинкою “Полуниця”, в/c, 0,100 кг </t>
  </si>
  <si>
    <t>Круасани з начинкою “Малина”, в/c, 0,100 кг</t>
  </si>
  <si>
    <t>Круасани з начинкою “Вишня”, в/c, 0,100 кг</t>
  </si>
  <si>
    <t>Круасани з начинкою “Шоколад”, в/c, 0,100 кг</t>
  </si>
  <si>
    <t>Круасани з начинкою “Згущене молоко”, в/c, 0,100 кг</t>
  </si>
  <si>
    <t>Круасан з начинкою зі смаком “Іриски”, 0,070 кг</t>
  </si>
  <si>
    <t>Круасан з начинкою зі смаком абрикосу, 0,070 кг</t>
  </si>
  <si>
    <t>Круасан з начинкою зі смаком шоколаду, 0,070 кг</t>
  </si>
  <si>
    <t>СУШКИ</t>
  </si>
  <si>
    <t>Сушки ванільні, 0,300 кг</t>
  </si>
  <si>
    <t>Сушки макові, 0,300 кг</t>
  </si>
  <si>
    <t>Сушки кукурудзяні, 0,300 кг</t>
  </si>
  <si>
    <t>СУХАРІ</t>
  </si>
  <si>
    <t>Сухарі здобні з родзинками фас., 0,200 кг</t>
  </si>
  <si>
    <t>Сухарі панірувальні фас.,  0,200 кг</t>
  </si>
  <si>
    <t>Сухарі панірувальні ваг., 1,00 кг</t>
  </si>
  <si>
    <t xml:space="preserve">Зефір «Ванільний», 0,240 кг                                                                          </t>
  </si>
  <si>
    <t xml:space="preserve">        </t>
  </si>
  <si>
    <t xml:space="preserve">Зефір «Чорничний», 0,240 кг                                                </t>
  </si>
  <si>
    <t xml:space="preserve">Зефір «Ванільний», 0,5 кг (за коробку)                                                                         </t>
  </si>
  <si>
    <t xml:space="preserve">           </t>
  </si>
  <si>
    <t xml:space="preserve">Зефір «Чорничний», 0,5 кг (за коробку)                                                </t>
  </si>
  <si>
    <t xml:space="preserve">          </t>
  </si>
  <si>
    <t>Печиво «Вушка», 1,0 кг</t>
  </si>
  <si>
    <t>Печиво «Вушка», 1,7 кг (за коробку)</t>
  </si>
  <si>
    <t>Печиво «Вушка», 0,3 кг (за коробку)</t>
  </si>
  <si>
    <t xml:space="preserve">Печиво «Вушка», фас., 0,500 кг (за коробку) </t>
  </si>
  <si>
    <t xml:space="preserve">Печиво «Вушка», фас., 0,240 кг (за кульок)                                                  </t>
  </si>
  <si>
    <t>Печиво «Палички цукрові», 0,6 кг (за коробку)</t>
  </si>
  <si>
    <t>Печиво «Палички цукрові», фас., 0,240 кг</t>
  </si>
  <si>
    <t>Печиво "Вівсяне з повидлом", 1,0 кг</t>
  </si>
  <si>
    <t>Печиво "Вівсяне з повидлом", 0,3 кг (за коробку)</t>
  </si>
  <si>
    <t>Печиво "Вівсяне з повидлом", 2,5 кг (за коробку)</t>
  </si>
  <si>
    <t>Кекс «Родзинка», 0,225 кг (3 шт по 0,075 кг)</t>
  </si>
  <si>
    <t>Кекс «Цитрусовий», 0,225 кг (3 шт по 0,075 кг)</t>
  </si>
  <si>
    <t>Кекс «Пломбір», 0,075 кг</t>
  </si>
  <si>
    <t>Кекс «Пломбір», 0,225 кг (3 шт по 0,075 кг)</t>
  </si>
  <si>
    <t>Набір мафінів, 0,320 кг (4 шт. по 0,080 кг)</t>
  </si>
  <si>
    <t>Пряник "Луцький сувенір", 0,350 кг</t>
  </si>
  <si>
    <t xml:space="preserve">Пряник "Волинський сувенір", 0,350 кг  </t>
  </si>
  <si>
    <t>Тістечко "Заварні з помадкою", 0,210 кг (3 шт по 0,070 кг)</t>
  </si>
  <si>
    <t>Тістечка "Заварні з сирним кремом", 0,210 кг (3 шт по 0,070 кг)</t>
  </si>
  <si>
    <t>Тістечко "Картопля", 0,360 кг (4 шт. по 0,090 кг)</t>
  </si>
  <si>
    <t>Тістечко "Арахісове", 0,180 кг (6 шт. по 0,030 кг)</t>
  </si>
  <si>
    <t>Тістечко "Арахісове", 0,030 кг</t>
  </si>
  <si>
    <t>Тістечко "Кокосове", 0,180 кг (6 шт. по 0,030 кг)</t>
  </si>
  <si>
    <t>Тістечко "Кокосове", 0,030 кг</t>
  </si>
  <si>
    <t>Пряник "Подарунковий", 0,100 кг</t>
  </si>
  <si>
    <t>Тістечко "Празьке", 0,100 кг</t>
  </si>
  <si>
    <t>Тістечко "Дівочі примхи", 0,100 кг</t>
  </si>
  <si>
    <t>Тістечко "Медове", 0,100 кг</t>
  </si>
  <si>
    <t>Тістечко "Наполеон", 0,100 кг</t>
  </si>
  <si>
    <t>Торт "Дівочі примхи", 1,0 кг</t>
  </si>
  <si>
    <t>Торт "Дівочі примхи", 0,5 кг</t>
  </si>
  <si>
    <t>Торт "Дівочі примхи", ваговий</t>
  </si>
  <si>
    <t>Торт "Празький", 1,0 кг</t>
  </si>
  <si>
    <t>Торт "Празький", ваговий</t>
  </si>
  <si>
    <t>Торт "Медовий", 1,0 кг</t>
  </si>
  <si>
    <t>Торт "Медовий", 0,5 кг</t>
  </si>
  <si>
    <t>Торт "Медовий", ваговий</t>
  </si>
  <si>
    <t>Торт "Наполеон", 1,0 кг</t>
  </si>
  <si>
    <t>Торт "Наполеон", 0,5 кг</t>
  </si>
  <si>
    <t>Торт "Трюфель", 1,0 кг</t>
  </si>
  <si>
    <t>Тістечко "Трюфель", 0,100 кг</t>
  </si>
  <si>
    <t>Торт "Арахісовий", 0,8 кг</t>
  </si>
  <si>
    <t xml:space="preserve">       НОВИНКА !!!</t>
  </si>
  <si>
    <t>Торт "Карамелька", 0,8 кг</t>
  </si>
  <si>
    <t>Торт "Апельсиновий рай", 0,8 кг</t>
  </si>
  <si>
    <t>Торт "Марі Мален", 0,8 кг</t>
  </si>
  <si>
    <t>Торт "Наполеон", 0,8 кг</t>
  </si>
  <si>
    <t>Торт "Чорний ліс", 0,8 кг</t>
  </si>
  <si>
    <t>Торт "Шоколадно-банановий", 0,8 кг</t>
  </si>
  <si>
    <t>№ п/п</t>
  </si>
  <si>
    <t>Повна назва товару</t>
  </si>
  <si>
    <t>Вага нетто 1 шт, кг</t>
  </si>
  <si>
    <t>Ціна за 1 шт без ПДВ</t>
  </si>
  <si>
    <t>Ціна за 1 шт з ПДВ</t>
  </si>
  <si>
    <t>EAN</t>
  </si>
  <si>
    <t>Кількість шт. на лотку</t>
  </si>
  <si>
    <t>Термін реалізації, годин</t>
  </si>
  <si>
    <t>Умови зберігання (температурний режим)</t>
  </si>
  <si>
    <t>--------</t>
  </si>
  <si>
    <t>-------</t>
  </si>
  <si>
    <t>-</t>
  </si>
  <si>
    <t>---</t>
  </si>
  <si>
    <t>-----------</t>
  </si>
  <si>
    <t>-----</t>
  </si>
  <si>
    <t>------</t>
  </si>
  <si>
    <t xml:space="preserve">4820159021550
</t>
  </si>
  <si>
    <t>------------</t>
  </si>
  <si>
    <t>--</t>
  </si>
  <si>
    <t>----</t>
  </si>
  <si>
    <t>ЛАВАШІ</t>
  </si>
  <si>
    <t>"Затверджую"</t>
  </si>
  <si>
    <t xml:space="preserve">директор </t>
  </si>
  <si>
    <t>ТОВ "Бердичівський хлібозавод"</t>
  </si>
  <si>
    <t>К. В. Романко</t>
  </si>
  <si>
    <t>ПРАЙС №___                                                                                                                     оптово-відпускних цін ТОВ "Бердичівський хлібозавод" на хлібобулочні вироби з 06 травня 2019 року</t>
  </si>
  <si>
    <t>Найменування продукції</t>
  </si>
  <si>
    <t>вага, кг.</t>
  </si>
  <si>
    <t>Оптово-відпускна ціна з ПДВ, грн.</t>
  </si>
  <si>
    <t>Оптово-відпускна ціна без ПДВ, грн.</t>
  </si>
  <si>
    <t>без ПДВ</t>
  </si>
  <si>
    <t>з ПДВ</t>
  </si>
  <si>
    <t>ціна без ПДВ</t>
  </si>
  <si>
    <t>ціна з ПДВ</t>
  </si>
  <si>
    <t>відхилення</t>
  </si>
  <si>
    <t>Оптова ціна без ПДВ</t>
  </si>
  <si>
    <t xml:space="preserve">Оптово-відпускна ціна з ПДВ, </t>
  </si>
  <si>
    <t>Рентабельність, %</t>
  </si>
  <si>
    <t>Хліб Городской под.</t>
  </si>
  <si>
    <t xml:space="preserve">Хліб Орільський подовий </t>
  </si>
  <si>
    <t xml:space="preserve">Хліб Обідній  подовий </t>
  </si>
  <si>
    <t xml:space="preserve">Хліб Дарницький подовий </t>
  </si>
  <si>
    <t>Хліб Дарницький  под.упаковка</t>
  </si>
  <si>
    <t>Хліб Дарницький под. нарізка упаковка</t>
  </si>
  <si>
    <t xml:space="preserve">Хліб Дарницький под.половинка упаковка </t>
  </si>
  <si>
    <t>Хліб Запашний  подовий</t>
  </si>
  <si>
    <t>Хліб Поліський</t>
  </si>
  <si>
    <t>Хліб Бердичівський подовий в/с</t>
  </si>
  <si>
    <t>Хліб Бердичівський подовий в/с упаковка</t>
  </si>
  <si>
    <t>Хліб Бердичівський подовий в/с упак.нар.</t>
  </si>
  <si>
    <t xml:space="preserve">Хліб Бердичівський под. в/с половинка уп  </t>
  </si>
  <si>
    <t>Хліб  Білий  в/с формовий</t>
  </si>
  <si>
    <t>Батон Файний</t>
  </si>
  <si>
    <t>Батон Файний упаковка</t>
  </si>
  <si>
    <t xml:space="preserve">Батон Файний упаковка  нарізка </t>
  </si>
  <si>
    <t xml:space="preserve">Батон Файний  половинка  упаковка  </t>
  </si>
  <si>
    <t>Плетінка  Українська в/с</t>
  </si>
  <si>
    <t xml:space="preserve">Плетінка  Українська в/с  упаковка </t>
  </si>
  <si>
    <t>Хліб Бородинський форм. Упаковка</t>
  </si>
  <si>
    <t>Хліб Гетьманський  подовий</t>
  </si>
  <si>
    <t>Хліб Гетьманський  подовий  упак.нарізка</t>
  </si>
  <si>
    <t xml:space="preserve">Хліб Литовський заварний н-ка уп </t>
  </si>
  <si>
    <t xml:space="preserve">Хліб Литовський заварний полов нар уп </t>
  </si>
  <si>
    <t>Хліб Молочний вищий сорт нар.упаковка</t>
  </si>
  <si>
    <t>Хліб Молочно-висівковий упаковка</t>
  </si>
  <si>
    <t>Хліб Пряно-зерновий форм.упак.</t>
  </si>
  <si>
    <t>Хліб Столичний формовий упак. наріз.</t>
  </si>
  <si>
    <t>Хліб Тости формовий нарізка упаковка</t>
  </si>
  <si>
    <t>Хліб Житній Тост формовий нарізка упаковка</t>
  </si>
  <si>
    <t>Хліб "Для тостів" нарізка упаковка</t>
  </si>
  <si>
    <t>Хліб Юріївський заварний под.</t>
  </si>
  <si>
    <t>Хліб Юріївський заварний под.нар.упак.</t>
  </si>
  <si>
    <t>Хліб Браун под.</t>
  </si>
  <si>
    <t xml:space="preserve">Батон Дорожний в/с  нарізка упаковка </t>
  </si>
  <si>
    <t>Батон Любительський  в/с упаковка</t>
  </si>
  <si>
    <t>Бублики Українські в/с</t>
  </si>
  <si>
    <t>Булочка весняна в/с</t>
  </si>
  <si>
    <t>Булочка Вишенька упаковка</t>
  </si>
  <si>
    <t>Булочка Чорна смородинка упаковка</t>
  </si>
  <si>
    <t>Булочка Яблучко упаковка</t>
  </si>
  <si>
    <t>Булочка До сніданку 1/с</t>
  </si>
  <si>
    <t>Булочка Зернятко 1/с</t>
  </si>
  <si>
    <t>Булочка Малятко 1/с</t>
  </si>
  <si>
    <t>Булочка Святкова в/с</t>
  </si>
  <si>
    <t xml:space="preserve">Булочка Харьківська в/с </t>
  </si>
  <si>
    <t>Булочка Харьківська в/с  упаковка</t>
  </si>
  <si>
    <t xml:space="preserve">Витушка здобна в/с  упаковка </t>
  </si>
  <si>
    <t>Завиванець з повидлом в/с</t>
  </si>
  <si>
    <t>Калач  Миколаївський 1с</t>
  </si>
  <si>
    <t>Кекс з маком в/с</t>
  </si>
  <si>
    <t>Кекс з маком в/с упаковка</t>
  </si>
  <si>
    <t>Маковик Домашній  в/с</t>
  </si>
  <si>
    <t>Маковик Домашній  в/с упаковка</t>
  </si>
  <si>
    <t>Пампушки селянські   упаковка</t>
  </si>
  <si>
    <t>Плетінка з маком вищий сорт упаковка</t>
  </si>
  <si>
    <t>Плюшка Макова  в/с</t>
  </si>
  <si>
    <t>Плюшка Цукрова  в/с</t>
  </si>
  <si>
    <t>Плюшка Цукрова  в/с упаковка</t>
  </si>
  <si>
    <t>Рожки алтайські</t>
  </si>
  <si>
    <t>Рожки алтайські упаковка</t>
  </si>
  <si>
    <t>Рожки з маком  в/с  упаковка</t>
  </si>
  <si>
    <t>Рожки з повидлом  в/с</t>
  </si>
  <si>
    <t>Рожки з повидлом  в/с упаковка</t>
  </si>
  <si>
    <t>Рогалики Закарпатські з кунжутом упак.</t>
  </si>
  <si>
    <t>Рулет яблучний в/с упаковка</t>
  </si>
  <si>
    <t>Сухарі Київські 0,2</t>
  </si>
  <si>
    <t>Сухарі панірувальні уп.</t>
  </si>
  <si>
    <t>Головний бухгалтер</t>
  </si>
  <si>
    <t>Т. М. Кузнєцова</t>
  </si>
  <si>
    <t>Головний економіст</t>
  </si>
  <si>
    <t>О. С. Шеленгівська</t>
  </si>
  <si>
    <t>ТДВ "Івано-Франківський хлібокомбінат"</t>
  </si>
  <si>
    <t>Відділ збуту:</t>
  </si>
  <si>
    <t>(0342) 78-44-67</t>
  </si>
  <si>
    <t>м. Івано-Франківськ, вул. Петлюри, 17</t>
  </si>
  <si>
    <t>e-mail:</t>
  </si>
  <si>
    <t>zbut.ifhk@gmail.com</t>
  </si>
  <si>
    <t>https://hlibinvest.com.ua</t>
  </si>
  <si>
    <t>Прийом замовлень:</t>
  </si>
  <si>
    <t>(0342) 75-07-07</t>
  </si>
  <si>
    <t>(050) 433-58-32</t>
  </si>
  <si>
    <t>(097) 338-42-17</t>
  </si>
  <si>
    <t>Прайс-лист</t>
  </si>
  <si>
    <t>Фото продукції</t>
  </si>
  <si>
    <t>Вага,       кг</t>
  </si>
  <si>
    <t>Термін реалізації, год.</t>
  </si>
  <si>
    <t>Відпускна ціна за 1 шт.,                    грн. з ПДВ</t>
  </si>
  <si>
    <t>Штрих-код</t>
  </si>
  <si>
    <t>Кількість шт.                в ящику</t>
  </si>
  <si>
    <t>Хліба</t>
  </si>
  <si>
    <t>Хліб Дарницький подовий (житньо-пшеничний)</t>
  </si>
  <si>
    <t>За температури 4-25ᵒС та відносній вологості не вище 75%</t>
  </si>
  <si>
    <t>Хліб Дарницький упакований</t>
  </si>
  <si>
    <t>Хліб Дарницький упакований (різаний)</t>
  </si>
  <si>
    <t>Хліб Дарницький половинка упакований</t>
  </si>
  <si>
    <t>Хліб Дарницький половинка упакований (різаний)</t>
  </si>
  <si>
    <t>Хліб Луцький подовий (1/г; в/г)</t>
  </si>
  <si>
    <t>Хліб Луцький упакований</t>
  </si>
  <si>
    <t>Хліб Луцький упакований (різаний)</t>
  </si>
  <si>
    <t>Хліб Луцький половинка упакований</t>
  </si>
  <si>
    <t>Хліб Луцький половинка упакований (різаний)</t>
  </si>
  <si>
    <t>Хліб Алчевський формовий (житній)</t>
  </si>
  <si>
    <t>Хліб Алчевський упакований</t>
  </si>
  <si>
    <t>Хліб Алчевський половинка упакований</t>
  </si>
  <si>
    <t>Хліб Алчевський половинка упакований (різаний)</t>
  </si>
  <si>
    <t>Хліб Бородінський формовий (житній)</t>
  </si>
  <si>
    <t>Хліб Бородінський упакований</t>
  </si>
  <si>
    <t>Хліб Бородінський упакований (різаний)</t>
  </si>
  <si>
    <t>Хліб Бородінський половинка упакований</t>
  </si>
  <si>
    <t>Хліб Бородінський половинка упаков. (різаний)</t>
  </si>
  <si>
    <t>Хліб Пікантний (житній з арахісом та ізюмом)</t>
  </si>
  <si>
    <t>Хліб Пікантний половинка упакований</t>
  </si>
  <si>
    <t>Хліб Звичайний формовий (1/г; в/г)</t>
  </si>
  <si>
    <t>Хліб Звичайний упакований</t>
  </si>
  <si>
    <t>Хліб Звичайний упакований (різаний)</t>
  </si>
  <si>
    <t>Хліб Звичайний половинка упакований</t>
  </si>
  <si>
    <t>Хліб Звичайний половинка упакований (різаний)</t>
  </si>
  <si>
    <t>Хліб "Гречаний" формовий</t>
  </si>
  <si>
    <t>Хліб "Пряно-зерновий" формовий</t>
  </si>
  <si>
    <t xml:space="preserve">Хліб "Житнє диво" формовий </t>
  </si>
  <si>
    <t>5 діб</t>
  </si>
  <si>
    <t>Хлібці "Фінські"</t>
  </si>
  <si>
    <t>Хліб "Родинний"  упакований</t>
  </si>
  <si>
    <t>Хліб "Родинний"  упакований (різаний)</t>
  </si>
  <si>
    <t>Хліб "Файний"  упакований</t>
  </si>
  <si>
    <t>Хліб "Файний" упакований (різаний)</t>
  </si>
  <si>
    <t xml:space="preserve">Хлібці "Висівкові" </t>
  </si>
  <si>
    <t>За температури 6-25ᵒС та відносній вологості не вище 75%</t>
  </si>
  <si>
    <t>Хліб "Для тостів" формовий в/г</t>
  </si>
  <si>
    <t>Батон звичайний в/г</t>
  </si>
  <si>
    <t xml:space="preserve">Батон звичайний упакований </t>
  </si>
  <si>
    <t>Батон звичайний упакований (різаний)</t>
  </si>
  <si>
    <t>Батон звичайний половинка упакований</t>
  </si>
  <si>
    <t>Батон звичайний половинка упакований (різаний)</t>
  </si>
  <si>
    <t>Батон "Любительський" в/г</t>
  </si>
  <si>
    <t>Булочні вироби</t>
  </si>
  <si>
    <t>Булочка "Українська" в/г</t>
  </si>
  <si>
    <t>Булочка "До сніданку" в/г</t>
  </si>
  <si>
    <t>Булочка "З кунжутом" в/г</t>
  </si>
  <si>
    <t>Булочка "Вишенька" в/г</t>
  </si>
  <si>
    <t>Булочка "Чорна смородинка" в/г</t>
  </si>
  <si>
    <t>Булочка "Фітнес" в/г</t>
  </si>
  <si>
    <t>Бублик "Український" в/г</t>
  </si>
  <si>
    <t>За температури 6-28ᵒС та відносній вологості не вище 75%</t>
  </si>
  <si>
    <t>Булочка "Ватрушка" з сирно-вишневою начинкою в/г</t>
  </si>
  <si>
    <t>Хала "Пересипська" з маком в/г</t>
  </si>
  <si>
    <t>Булочка "Маковик" домашній в/г</t>
  </si>
  <si>
    <t>Булочка "Плюшка макова" в/г</t>
  </si>
  <si>
    <t xml:space="preserve">Булочка "Плюшка цукрова" в/г </t>
  </si>
  <si>
    <t>Булочка "Плетінка з начинкою" в/г</t>
  </si>
  <si>
    <t>Булочка "Підковка з сорбітом" в/г</t>
  </si>
  <si>
    <t>Ріжок "Алтайський" в/г</t>
  </si>
  <si>
    <t>Рулетик "Вишневий" в/г</t>
  </si>
  <si>
    <t>Калачі</t>
  </si>
  <si>
    <t>Калач "Миколаївський" в/г</t>
  </si>
  <si>
    <t>Калач "З кунжутом" в/г</t>
  </si>
  <si>
    <t>Калач "Гуцульський" в/г</t>
  </si>
  <si>
    <t>Коровай "На замовлення" в/г</t>
  </si>
  <si>
    <t>Круасани</t>
  </si>
  <si>
    <t>Круасан "З абрикосовою начинкою"</t>
  </si>
  <si>
    <t>8 діб</t>
  </si>
  <si>
    <t>За температури 6-20ᵒС та відносній вологості не вище 75%</t>
  </si>
  <si>
    <t>Круасан "З шоколадною начинкою"</t>
  </si>
  <si>
    <t>Круасан "Із начинкою з вареного згущеного молока"</t>
  </si>
  <si>
    <t>Круасан "З шоколадною начинкою з горіховим смаком"</t>
  </si>
  <si>
    <t>Круасан "Із начинкою з малиновим смаком"</t>
  </si>
  <si>
    <t>Сухарні вироби</t>
  </si>
  <si>
    <t>Сушки "Макові" в/г, вагові</t>
  </si>
  <si>
    <t>15 діб</t>
  </si>
  <si>
    <t>Сушки "Макові" в/г, фасовані</t>
  </si>
  <si>
    <t>60 діб</t>
  </si>
  <si>
    <t>Сушки "Ванільні" в/г, вагові</t>
  </si>
  <si>
    <t>Сушки "Ванільні" в/г, фасовані</t>
  </si>
  <si>
    <t>Сухарі "Київські", фасовані</t>
  </si>
  <si>
    <t>30 діб</t>
  </si>
  <si>
    <t>За температури 6-22ᵒС та відносній вологості не вище 75%</t>
  </si>
  <si>
    <t>Сухарі "Молочні" в/г, фасовані</t>
  </si>
  <si>
    <t>Сухарі "Паніровочні" 1/г, вагові</t>
  </si>
  <si>
    <t>6 міс.</t>
  </si>
  <si>
    <t>Сухарі "Паніровочні" 1/г, фасовані</t>
  </si>
  <si>
    <t>Торти</t>
  </si>
  <si>
    <t>Торт “Казка”</t>
  </si>
  <si>
    <t>За температури (6±2)ᵒС</t>
  </si>
  <si>
    <t>Торт “Казка” в блістері</t>
  </si>
  <si>
    <t xml:space="preserve">Торт “Празький” </t>
  </si>
  <si>
    <t>Торт “Празький” в блістері</t>
  </si>
  <si>
    <t>Торт “Київський”</t>
  </si>
  <si>
    <t>Торт “Київський” в блістері</t>
  </si>
  <si>
    <t xml:space="preserve">Торт “Медовий з чорносливом” </t>
  </si>
  <si>
    <t>Торт “Медовий з чорносливом” в блістері</t>
  </si>
  <si>
    <t>Торт "Бісквітно-молочний" порційний</t>
  </si>
  <si>
    <t xml:space="preserve">Торт "Бісквітно-молочний" порційний в блістері </t>
  </si>
  <si>
    <t>Торт "Бісквітно-молочний"</t>
  </si>
  <si>
    <t>Торт “Бісквітно-молочний" в блістері</t>
  </si>
  <si>
    <t>Торт “Осінній вальс”</t>
  </si>
  <si>
    <t>7 діб</t>
  </si>
  <si>
    <t>Торт “Осінній вальс” в блістері</t>
  </si>
  <si>
    <t xml:space="preserve">Торт “До кави” </t>
  </si>
  <si>
    <t>Торт “До кави” в блістері</t>
  </si>
  <si>
    <t>Торт "Фантазія"</t>
  </si>
  <si>
    <t>Торт "Фантазія" в блістері</t>
  </si>
  <si>
    <t>Торт “Білочка”</t>
  </si>
  <si>
    <t>Торт “Білочка” в блістері</t>
  </si>
  <si>
    <t>Торт "Шоколадний"</t>
  </si>
  <si>
    <t>Торт "Шоколадний" в блістері</t>
  </si>
  <si>
    <t>Торт "Весільний" заказний, ваговий</t>
  </si>
  <si>
    <t>Кекси</t>
  </si>
  <si>
    <t>Кекс “Родзинка”</t>
  </si>
  <si>
    <t>За температури (18±5)ᵒС та відносній вологості не вище 75%</t>
  </si>
  <si>
    <t>Кекс “Сирний”</t>
  </si>
  <si>
    <t>Кекс “Шоколодний”</t>
  </si>
  <si>
    <t>Кекс “Пікантний”, ваговий</t>
  </si>
  <si>
    <t>Кекс “Станіславський”</t>
  </si>
  <si>
    <t>14 діб</t>
  </si>
  <si>
    <t>Тістечка</t>
  </si>
  <si>
    <t>Тістечко корзика "Гном”</t>
  </si>
  <si>
    <t>6 діб</t>
  </si>
  <si>
    <t>Тістечко корзинка “Гном” (3 шт.)</t>
  </si>
  <si>
    <t>Тістечко “Зруб”</t>
  </si>
  <si>
    <t>Тістечка “Зруб” (4 шт.)</t>
  </si>
  <si>
    <t>Тістечка "Заварні з кремом"</t>
  </si>
  <si>
    <t>Тістечка "Заварні з кремом" (3 шт.)</t>
  </si>
  <si>
    <t>Тістечка "Заварні з шоколадною помадкою" (3 шт.)</t>
  </si>
  <si>
    <t>Печиво</t>
  </si>
  <si>
    <t>Печиво "Ромашка", вагове</t>
  </si>
  <si>
    <t>За температури (18±5)ᵒС</t>
  </si>
  <si>
    <t>Печиво "Ромашка", фасоване</t>
  </si>
  <si>
    <t>За температури (20±3)ᵒС</t>
  </si>
  <si>
    <t>Печиво “Вушка”, вагове</t>
  </si>
  <si>
    <t>Печиво “Вушка”, фасоване</t>
  </si>
  <si>
    <t>Печиво “Вівсяне класичне", вагове</t>
  </si>
  <si>
    <t>Печиво “Вівсяне класичне", фасоване</t>
  </si>
  <si>
    <t>Палички "Особливі з кмином", вагові</t>
  </si>
  <si>
    <t>Палички "Особливі з кмином", фасовані</t>
  </si>
  <si>
    <t>Палички "Апетитні з цибулею", вагові</t>
  </si>
  <si>
    <t>Палички "Апетитні з цибулею", фасовані</t>
  </si>
  <si>
    <t>Пряники</t>
  </si>
  <si>
    <t>Пряники "Шоколадні", фасовані</t>
  </si>
  <si>
    <t>За температури (18±3)ᵒС та відносній вологості не вище 75%</t>
  </si>
  <si>
    <t>Пряники "Ванільні", фасовані</t>
  </si>
  <si>
    <t>Пряник “Вітає Івано-Франківськ”</t>
  </si>
  <si>
    <r>
      <t xml:space="preserve">Булка </t>
    </r>
    <r>
      <rPr>
        <b/>
        <sz val="11"/>
        <rFont val="Arial"/>
        <family val="2"/>
        <charset val="204"/>
      </rPr>
      <t>"</t>
    </r>
    <r>
      <rPr>
        <sz val="11"/>
        <rFont val="Arial"/>
        <family val="2"/>
        <charset val="204"/>
      </rPr>
      <t>Завиток з крихтами" в/г</t>
    </r>
  </si>
  <si>
    <t>"Пиріжок з сосискою" в/г</t>
  </si>
  <si>
    <t>"Ріжок з повидлом" в/г</t>
  </si>
  <si>
    <t>"Рогалик сирний"</t>
  </si>
  <si>
    <t xml:space="preserve">"Розанчик з сиром" в/г </t>
  </si>
  <si>
    <t>"Рулетик фруктовий" в/г</t>
  </si>
  <si>
    <t xml:space="preserve">"Рулетик маковий" в/г </t>
  </si>
  <si>
    <t>"Рулет яблучний" в/г</t>
  </si>
  <si>
    <t>Сушка “Овочева”, ваг</t>
  </si>
  <si>
    <t>15діб</t>
  </si>
  <si>
    <t>Торт "Апельсиновий рай", ваговий</t>
  </si>
  <si>
    <t>Торт "Арахісовий", ваговий</t>
  </si>
  <si>
    <t>Торт "Карамелька", ваговий</t>
  </si>
  <si>
    <t>Торт "Марі Мален", ваговий</t>
  </si>
  <si>
    <t>Торт "Наполеон", ваговий</t>
  </si>
  <si>
    <t>Торт "Чорний ліс", ваговий</t>
  </si>
  <si>
    <t>Торт "Шоколадно-банановий", ваговий</t>
  </si>
  <si>
    <t>БАТОН</t>
  </si>
  <si>
    <t>Білки</t>
  </si>
  <si>
    <t>Жири</t>
  </si>
  <si>
    <t>Вуглеводи</t>
  </si>
  <si>
    <t>Енергетична цінність</t>
  </si>
  <si>
    <t>Склад</t>
  </si>
  <si>
    <t>борошно житнє обдирне, борошно пшеничне першого ґатунку, вода питна, сіль кухонна, житня закваска</t>
  </si>
  <si>
    <t>борошно пшеничне вищого та першого ґатунку, вода питна, сіль харчова кухонна, дріжджі хлібопекарські</t>
  </si>
  <si>
    <t>борошно житнє обдирне, борошно пшеничне першого ґатунку, вода питна, солод житній, дріжджі хлібопекарські, сіль харчова кухонна</t>
  </si>
  <si>
    <t>борошно житнє обдирне, борошно пшеничне другого ґатунку, вода питна, солод житній, цукор білий кристалічний, дріжджі хлібопекарські, сіль харчова кухонна, патока, кмин</t>
  </si>
  <si>
    <t>борошно житнє обдирне, пшеничне першого ґатунку, вода питна, екстракт солоду (борошно житнє, солод житній та ячмінний) цукор білий кристалічний, дріжджі хлібопекарські, сіль кухонна, родзинки, ядра бобів арахісу, посипано сумішшю: пластівці пшеничні, вівсяні, льон, кунжут, соняшник</t>
  </si>
  <si>
    <t>борошно пшеничне вищого ґатунку, борошно житнє обдирне, вода питна, суміш гречана (гречане борошно, карбонат кальцію)</t>
  </si>
  <si>
    <t>аскорбінова кислота), цукор білий кристалічний, олія соняшникова, дріжджі хлібопекарські, сіль харчова кухонна, висівки пшеничні</t>
  </si>
  <si>
    <t>борошно житнє обдирне, борошно пшеничне першого ґатунку, вода питна, ячмінний солод, житній солод, рідка житня закваска, сироп цукровий, дріжджі хлібопекарські, сіль харчова кухонна, кмин</t>
  </si>
  <si>
    <t>борошно пшеничне першого ґатунку, вода питна, борошно житнє обдирне,сироп цукровий, солод житній,зерно житнє плющене,картопляні пластівці,олія рослинна, цукор білий, дріжджі хлібопекарські, сіль кухонна, пшеничні висівки, поліпшувач хлібопекарський(пшенична клейковина, аскорбінова кислота Е300,ферменти борошна)</t>
  </si>
  <si>
    <t>борошно пшеничне першого ґатунку, борошно житнє обдирне,  вода питна, сіль кухонна, дріжджі хлібопекарські</t>
  </si>
  <si>
    <t>борошно пшеничне вищого ґатунку, вода питна, олія соняшникова, цукор білий, дріжджі хлібопекарські, сіль харчова кухонна</t>
  </si>
  <si>
    <t>борошно пшеничне вищого ґатунку, висівки пшеничні, вода питна, цукор білий кристалічний, олія соняшникова, дріжджі хлібопекарські, сіль харчова кухонна</t>
  </si>
  <si>
    <t>борошно пшеничне вищого ґатунку, вода питна, маргарин столовий, цукор білий кристалічний, дріжджі хлібопекарські, сіль харчова кухонна, молоко сухе, покращувач (соєве борошно, ензими, аскорбінова кислота)</t>
  </si>
  <si>
    <t>борошно пшеничне вищого ґатунку, вода питна, олія соняшникова, цукор білий кристалічний, дріжджі хлібопекарські, сіль харчова кухонна</t>
  </si>
  <si>
    <t>борошно пшеничне вищого ґатунку, вода питна, маргарин столовий, цукор білий кристалічний, дріжджі хлібопекарські, сіль харчова кухонна</t>
  </si>
  <si>
    <t>борошно пшеничне вищого ґатунку, вода питна, цукор білий кристалічний, маргарин столовий, дріжджі хлібопекарські, сіль харчова кухонна, яєчний порошок, ванілін</t>
  </si>
  <si>
    <t>борошно пшеничне вищого ґатунку, вода питна, цукор білий кристалічний, маргарин столовий, дріжджі хлібопекарські, сіль харчова кухонна</t>
  </si>
  <si>
    <t>борошно пшеничне вищого ґатунку, вода питна, цукор білий кристалічний, маргарин столовий, дріжджі хлібопекарські, сіль харчова кухонна, кунжут</t>
  </si>
  <si>
    <t>борошно пшеничне вищого ґатунку, вода питна, цукор білий кристалічний, маргарин столовий, дріжджі хлібопекарські, сіль харчова кухонна, молоко сухе, яєчний порошок, ванілін</t>
  </si>
  <si>
    <t>борошно пшеничне вищого ґатунку, вода питна, цукор білий кристалічний, маргарин столовий, дріжджі хлібопекарські, сіль харчова кухонна, молоко сухе, яєчний порошок, ванілін, начинка: ягоди вишні, згущувач рідини (крохмаль модифікований Е1414, альгінат натрію Е401, комплексоутворюючі солі Е450, Е338), цукор білий кристалічний</t>
  </si>
  <si>
    <t>борошно пшеничне вищого ґатунку, вода питна, цукор білий кристалічний, маргарин столовий, дріжджі хлібопекарські, сіль харчова кухонна, молоко сухе, яєчний порошок, ванілін, начинка: ягоди чорної смородини, згущувач рідини (крохмаль модифікований Е1414, альгінат натрію Е401, комплексоутворюючі солі Е450, Е338), цукор білий кристалічний</t>
  </si>
  <si>
    <t>борошно вищого ґатунку, вода питна, хлібопекарська суміш (борошно пшеничне, насіння льону, соняшника, житній текстурат, пшеничне волокно, насіння чіа, солод житній, кукурудзяне борошно, соєве борошно, молочний білок, аскорбінова кислота, ферменти), дріжджів хлібопекарських, олії соняшникової, солі кухонної. Посипана посипкою (насіння льону, соняшника, пшона, чіа).</t>
  </si>
  <si>
    <t>борошно пшеничне вищого ґатунку, вода питна, цукор білий кристалічний, маргарин столовий, дріжджі хлібопекарські, сіль харчова кухонна, мак</t>
  </si>
  <si>
    <t>борошно пшеничне вищого ґатунку, вода питна, цукор білий кристалічний, маргарин столовий, дріжджі хлібопекарські, сіль харчова кухонна, молоко сухе, яєчний порошок, ванілін, начинка: ягоди вишні, згущувач рідини (крохмаль модифікований Е1414, альгінат
натрію Е401, комплексоутворюючі солі Е450,Е338), цукор білий кристалічний, сир кисломолочний, крем заварний (крохмаль модифікований Е1414, альгінат натрію Е401, комплексоутворюючі солі Е450, Е338, сироватка демінералізована)</t>
  </si>
  <si>
    <t>борошно пшеничне вищого ґатунку, вода питна, маргарин столовий, цукор білий кристалічний, дріжджі хлібопекарські, сіль харчова кухонна, яєчний порошок, мак</t>
  </si>
  <si>
    <t>борошно пшеничне вищого ґатунку, вода питна, цукор білий кристалічний, маргарин столовий, дріжджі хлібопекарські, сіль харчова кухонна, молоко сухе, яєчний порошок, ванілін, начинка: мак, цукор білий кристалічний, повидло</t>
  </si>
  <si>
    <t>борошно пшеничне вищого ґатунку, вода питна, цукор білий кристалічний, маргарин столовий, дріжджі хлібопекарські, сіль харчова кухонна, молоко сухе, яєчний порошок, мак</t>
  </si>
  <si>
    <t>борошно пшеничне вищого ґатунку, вода питна, цукор білий кристалічний, маргарин столовий, дріжджі хлібопекарські, сіль харчова кухонна, молоко сухе, яєчний порошок</t>
  </si>
  <si>
    <t>борошно пшеничне вищого ґатунку, вода питна, цукор білий кристалічний, маргарин столовий, дріжджі хлібопекарські, сіль харчова кухонна, яєчний порошок, ванілін, начинка: мак, цукор білий кристалічний, родзинки</t>
  </si>
  <si>
    <t>борошно пшеничне вищого ґатунку, вода питна, сорбіт, маргарин столовий, дріжджі хлібопекарські, олія соняшникова, молоко сухе, сіль харчова кухонна, кунжут</t>
  </si>
  <si>
    <t>борошно пшеничне вищого ґатунку, вода питна, цукор білий кристалічний, маргарин столовий, дріжджі хлібопекарські, молоко сухе, сіль харчова кухонна, яєчний порошок</t>
  </si>
  <si>
    <t>борошно пшеничне вищого ґатунку, вода питна, цукор білий кристалічний, маргарин столовий, дріжджі хлібопекарські, сіль харчова кухонна.</t>
  </si>
  <si>
    <t>борошно пшеничне вищого ґатунку, вода питна, цукор білий кристалічний, маргарин столовий, дріжджі хлібопекарські, сіль харчова кухонна, начинка: повидло</t>
  </si>
  <si>
    <t>борошно пшеничне вищого ґатунку, вода питна, цукор білий кристалічний, маргарин столовий, сир кисломолочний, дріжджі хлібопекарські, сіль харчова кухонна, ванілін</t>
  </si>
  <si>
    <t>борошно пшеничне ввищого ґатунку, вода питна, цукор білий кристалічний, маргарин столовий, молоко сухе, дріжджі хлібопекарські, сіль харчова кухонна, ванілін, яєчний порошок, начинка: сир кисломолочний, цукор білий кристалічний, крем заварний (крохмаль модифікований Е1414, сироватка демінералізована, альгінат натрію Е401, комплексоутворюючі солі Е450, Е339), родзинки</t>
  </si>
  <si>
    <t>борошно пшеничне вищого ґатунку, вода питна, цукор білий кристалічний, маргарин столовий, дріжджі хлібопекарські, сіль харчова кухонна, молоко сухе, яєчний порошок, ванілін, начинка: повидло</t>
  </si>
  <si>
    <t>борошно пшеничне вищого ґатунку, вода питна, цукор білий кристалічний, олія соняшникова, дріжджі хлібопекарські, сіль харчова кухонна, ванілін, начинка: ягоди вишні, згущувач рідини (крохмаль модифікований Е1414, альгінат натрію Е401, комплексоутворюючі солі Е450,Е338), цукор білий кристалічний</t>
  </si>
  <si>
    <t>борошно пшеничне вищого ґатунку, вода питна, цукор білий кристалічний, маргарин столовий, дріжджі хлібопекарські, сіль харчова кухонна, молоко сухе, яєчний порошок, начинка яблучна (яблуко, цукор, крохмаль кукурудзяний Е1442, аскорбінова кислота Е330, ароматизатор ідентичний натуральному, консервант Е202), кориця</t>
  </si>
  <si>
    <t>борошно пшеничне вищого ґатунку, вода питна, маргарин столовий, цукор білий кристалічний, дріжджі хлібопекарські, сіль харчова кухонна, яєчний порошок</t>
  </si>
  <si>
    <t>борошно пшеничне вищого ґатунку, вода питна, маргарин столовий, цукор білий кристалічний, дріжджі пресовані, сіль харчова кухонна, яєчний порошок, кунжут</t>
  </si>
  <si>
    <t>борошно пшеничне вищого ґатунку, вода питна, маргарин столовий, цукор білий кристалічний, молоко сухе, дріжджі пресовані, сіль харчова кухонна, яєчний порошок</t>
  </si>
  <si>
    <t>борошно пшеничне в/ґ, начинка (цукор білий, пюре фруктове яблучне, патока крохмальна, стабілізатор Е440, Е401, регулятор кислотності лимонна кислота Е330, ароматизатор «Абрикос», консервант сорбінова кислота Е200, барвник тартразин Е102), маргарин, вода питна, цукор білий, дріжджі хлібопекарські, сіль кухонна, яйця курячі, поліпшувач хлібопекарський «Євро», харчова добавка «Стабілан-Флау» НЗ</t>
  </si>
  <si>
    <t>борошно пшеничне в/ґ, начинка (цукор білий, жир рослинний, какао-порошок, молоко сухе знежирене, емульгатор – лецитин Е322, ванілін, ароматизатор «Шоколад»), маргарин, вода питна, цукор білий, дріжджі хлібопекарські, сіль кухонна, яйця курячі, поліпшувач хлібопекарський «Євро», харчова добавка «Стабілан-Флау» НЗ</t>
  </si>
  <si>
    <t>борошно пшеничне в/ґ, начинка – молоко згущене варене, маргарин, вода питна, цукор білий, дріжджі хлібопекарські, сіль кухонна, яйця курячі, поліпшувач хлібопекарський «Євро», харчова добавка «Стабілан-Флау» НЗ</t>
  </si>
  <si>
    <t>борошно пшеничне в/ґ, начинка (цукор білий, жир рослинний, какао-порошок, молоко сухе знежирене, борошно арахісове, емульгатор – лецитин Е322, ванілін), маргарин, вода питна, цукор білий, дріжджі хлібопекарські, сіль кухонна, яйця курячі, поліпшувач хлібопекарський «Євро», харчова добавка «Стабілан-Флау» НЗ</t>
  </si>
  <si>
    <t>борошно пшеничне в/ґ, начинка (цукор білий, пюре фруктове яблучне, патока крохмальна, стабілізатор Е440, Е401, регулятор кислотності лимонна кислота Е330, харчовий барвник Е120, Е163, ароматизатор «Малина», консервант сорбінова кислота Е200),  маргарин, вода питна, цукор білий, дріжджі хлібопекарські, сіль кухонна, яйця курячі, поліпшувач хлібопекарський «Євро», харчова добавка «Стабілан-Флау» НЗ</t>
  </si>
  <si>
    <t>борошно пшеничне першого ґатунку, вода питна, цукор білий кристалічний, олія соняшникова, мак, дріжджі хлібопекарські, сіль харчова кухонна, ванілін, розпушувач сіль вуглеамонійна харчова (гідрокарбонат амонію харчовий)</t>
  </si>
  <si>
    <t>45 діб</t>
  </si>
  <si>
    <t>борошно пшеничне першого ґатунку, вода питна, цукор білий кристалічний, рослинні тверді жири (олія соняшникова та пальмова рафіновані дезодоровані, емульгатор Е471, антиоксидант [Е320, Е321]), дріжджі хлібопекарські, сіль харчова кухонна, ванілін, розпушувач сіль вуглеамонійна харчова (гідрокарбонат амонію харчовий)</t>
  </si>
  <si>
    <t>борошно пшеничне вищого ґатунку, вода питна , цукор білий кристалічний, маргарин столовий, родзинки, дріжджі хлібопекарські, сіль харчова кухонна, яєчний порошок</t>
  </si>
  <si>
    <t>Сухарі панірувальні виготовляються з хлібних сухарів із пшеничного борошна вищого і першого ґатунку або їх суміші</t>
  </si>
  <si>
    <t>цукор білий кристалічний, яйця курячі, борошно пшеничне вищого ґатунку, масло селянське, жир рослинний, молоко незбиране згущене з цукром, какао-порошок, коньяк, харчовий ароматизатор, вино десертне, агар-агар (Е406), лимонна кислота (Е330), консервант: сорбінова кислота (Е200)</t>
  </si>
  <si>
    <t>яйця курячі, цукор білий кристалічний, борошно пшеничне вищого ґатунку, масло селянське, жир рослинний, вода питна, повидло, какао-порошок, маргарин, молоко незбиране згущене з цукром, патока крохмальна, пудра цукрова, коньяк, ароматизатор, консервант: сорбінова кислота (Е200)</t>
  </si>
  <si>
    <t>цукор білий кристалічний, ядра бобів арахісу (дроблені смажені), масло селянське, жир рослинний, борошно пшеничне вищого ґатунку, білок яєчний (сухий), молоко незбиране згущене з цукром, какао-порошок, пудра цукрова, коньяк, пудра ванільна, вино десертне, агар-агар (Е406), лимонна кислота (Е330), барвники харчові (Е102, Е132, Е124), консервант: сорбінова кислота (Е200)</t>
  </si>
  <si>
    <t>цукор білий кристалічний, борошно пшеничне вищого ґатунку, яйця курячі, мед штучний, шоколадна глазур, вода питна, чорнослив, масло селянське, жир рослинний, пудра цукрова, патока крохмальна, сода питна, кислота лимонна (Е330), агар-агар (Е406), коньяк, ароматизатор, барвники харчові (Е102, Е132), консервант: сорбінова кислота (Е200)</t>
  </si>
  <si>
    <t>яйця курячі, цукор білий кристалічний, борошно пшеничне вищого ґатунку, молоко незбиране згущене з цукром (уварене), масло селянське, жир рослинний, вода питна, молоко незбиране згущене з цукром, пудра цукрова, кокосова стружка, шоколадна глазур, коньяк, ароматизатор, консервант: сорбінова кислота (Е200)</t>
  </si>
  <si>
    <t>яйця курячі, цукор білий кристалічний, молоко незбиране згущене з цукром (уварене), борошно пшеничне вищого ґатунку, жир рослинний, ядра бобів арахісу, вода питна, молоко незбиране згущене з цукром, какао-порошок, шоколадна глазур, патока крохмальна, вино десертне, ароматизатор</t>
  </si>
  <si>
    <t>цукор білий кристалічний, яйця курячі, жир рослинний, борошно пшеничне вищого ґатунку, вода питна, молоко незбиране згущене з цукром (уварене), молоко незбиране згущене з цукром, какао-порошок, шоколадна глазур, патока крохмальна, вино десертне, ароматизатор</t>
  </si>
  <si>
    <t>цукор білий кристалічний, яйця курячі, борошно пшеничне вищого ґатунку, масло селянське, жир рослинний, ядра бобів арахісу (дроблені смажені), чорнослив, патока крохмальна, молоко незбиране згущене з цукром, білок яєчний (сухий), пудра цукрова, какао-порошок, лимонна кислота (Е330), агар-агар (Е406), коньяк, пудра ванільна, харчовий ароматизатор, консервант: сорбінова кислота (Е200)</t>
  </si>
  <si>
    <t>цукор білий кристалічний, вода питна, ядра бобів арахісу, молоко незбиране згущене з цукром (уварене), масло селянське, жир рослинний, патока крохмальна, пудра цукрова, борошно пшеничне вищого ґатунку, білок яєчний (сухий), рис повітряний (рисове борошно, какао-порошок, цукор білий кристалічний, барвник Е150а), молоко незбиране згущене з цукром, шоколадна глазур, какао-порошок, агар-агар (Е406), кислота лимонна (Е330), ароматизатор, консервант: сорбінова кислота (Е200)</t>
  </si>
  <si>
    <t>цукор білий, масло селянське, яйце куряче,  борошно пшеничне вищого ґатунку, молоко незбиране згущене з цукром, шоколадна глазур, кондитерська глазур, какао порошок,патока,цукорова пудра,білок яєчний сухий, агар-агар (Е406),коньяк, кислота лимонна (Е330), консервант: сорбінова кислота (Е200).</t>
  </si>
  <si>
    <t>борошно пшеничне вищого ґатунку, цукор білий кристалічний, маргарин столовий, родзинки, яйця курячі, пудра цукрова, амоній харчовий, сіль харчова кухонна, ароматизатор</t>
  </si>
  <si>
    <t>борошно пшеничне вищого ґатунку, цукор білий кристалічний, сир кисломолочний, яйця курячі, маргарин столовий, пудра цукрова, сода питна, амоній харчовий, ванілін</t>
  </si>
  <si>
    <t>борошно пшеничне вищого ґатунку, цукрова пудра, яйця курячі, маргарин столовий, шоколадна глазур, какао-порошок, амоній харчовий</t>
  </si>
  <si>
    <t>сир кисломолочний, яйця курячі, цукор білий кристалічний, борошно пшеничне вищого ґатунку, родзинки, цукрова пудра, масло селянське, маргарин столовий, крем заварний сухий, амоній харчовий, сіль харчова кухонна, ванілін</t>
  </si>
  <si>
    <t>борошно пшеничне вищого ґатунку, яйця курячі, маргарин столовий, цукор білий кристалічний, цукрова пудра, сир кисломолочний, какао-порошок, цукрова суміш, курага, родзинки, посипка декоративна, амоній харчовий, сода питна, ванілін, харчова добавка «Стабілан-Флау» H3</t>
  </si>
  <si>
    <t>джем, борошно пшеничне вищого ґатунку, цукор білий кристалічний, маргарин, вода питна, патока крохмальна, глазур шоколадна, жовток курячий, білок яєчний (сухий), пудра цукрова, молоко незбиране згущене з цукром, агар-агар (Е406), кислота лимонна (Е330), ароматизатор, амоній харчовий</t>
  </si>
  <si>
    <t>яйця курячі, цукор білий кристалічний, борошно пшеничне вищого ґатунку, молоко незбиране згущене з цукром (варене), масло селянське, жир рослинний, пудра цукрова, глазур шоколадна, какао-порошок, вино десертне, ароматизатор, консервант сорбінова кислота (Е200)</t>
  </si>
  <si>
    <t>яйця курячі, борошно пшеничне вищого ґатунку, цукор білий кристалічний, вода питна, масло селянське, жир рослинний, маргарин столовий, молоко незбиране згущене з цукром, пудра цукрова, патока крохмальна, сіль кухонна харчова, ароматизатор, консервант: сорбінова кислота (Е200)</t>
  </si>
  <si>
    <t>борошно пшеничне вищого ґатунку, цукрова пудра, маргарин столовий, повидло, яйця курячі, амоній харчовий</t>
  </si>
  <si>
    <t>борошно пшеничне вищого ґатунку, цукор білий, маргарин столовий, яйця курячі, сіль кухонна харчова, кислота лимонна (Е330)</t>
  </si>
  <si>
    <t>борошно пшеничне вищого ґатунку, цукор білий кристалічний, борошно вівсяне, жир кондитерський, родзинки, патока, сіль кухонна харчова, сода харчова, кориця, ванілін, ароматизатор «Пряжене молоко»</t>
  </si>
  <si>
    <t>борошно пшеничне вищого ґатунку, маргарин, дріжджі хлібопекарські, суміш (сир, цибуля), вода питна, сіль кухонна</t>
  </si>
  <si>
    <t>борошно пшеничне вищого ґатунку, цукор білий кристалічний, молоко незбиране згущене з цукром, маргарин столовий, мед штучний, яйця курячі, вода питна, какао-порошок, амоній харчовий, сода харчова</t>
  </si>
  <si>
    <t>борошно пшеничне вищого ґатунку, цукор білий кристалічний, молоко незбиране згущене з цукром, маргарин столовий, мед штучний, яйця курячі, вода питна, амоній харчовий, ванілін, сода харчова</t>
  </si>
  <si>
    <t>борошно пшеничне першого ґатунку, цукор білий кристалічний, начинка абрикосова, мед натуральний, маргарин столовий, молоко сухе знежирене, яйця курячі, какао-порошок, сухі духи, амоній харчовий, сода харчова</t>
  </si>
  <si>
    <r>
      <t xml:space="preserve">п/р </t>
    </r>
    <r>
      <rPr>
        <i/>
        <sz val="10"/>
        <rFont val="Times New Roman"/>
        <family val="1"/>
        <charset val="204"/>
      </rPr>
      <t>26006055402855</t>
    </r>
    <r>
      <rPr>
        <b/>
        <i/>
        <sz val="10"/>
        <rFont val="Times New Roman"/>
        <family val="1"/>
        <charset val="204"/>
      </rPr>
      <t xml:space="preserve">  ВГРУ ПАТ КБ «Приватбанк», МФО </t>
    </r>
    <r>
      <rPr>
        <i/>
        <sz val="10"/>
        <rFont val="Times New Roman"/>
        <family val="1"/>
        <charset val="204"/>
      </rPr>
      <t>303440</t>
    </r>
    <r>
      <rPr>
        <b/>
        <i/>
        <sz val="10"/>
        <rFont val="Times New Roman"/>
        <family val="1"/>
        <charset val="204"/>
      </rPr>
      <t>;</t>
    </r>
  </si>
  <si>
    <r>
      <t xml:space="preserve">у м.Чернівці), </t>
    </r>
    <r>
      <rPr>
        <b/>
        <i/>
        <sz val="10"/>
        <rFont val="Times New Roman"/>
        <family val="1"/>
        <charset val="204"/>
      </rPr>
      <t>МФО</t>
    </r>
    <r>
      <rPr>
        <i/>
        <sz val="10"/>
        <rFont val="Times New Roman"/>
        <family val="1"/>
        <charset val="204"/>
      </rPr>
      <t xml:space="preserve"> 325365;</t>
    </r>
  </si>
  <si>
    <t>Печиво "Факел", 0,3 кг (за коробку)</t>
  </si>
  <si>
    <t>Печиво "Факел", 0,7 кг (за коробку)</t>
  </si>
  <si>
    <t>Печиво «Кільце», 0,3 кг (за коробку)</t>
  </si>
  <si>
    <t>Печиво «Кільце», 1,0 кг</t>
  </si>
  <si>
    <t>Печиво «До кави», 0,7 кг (за коробку)</t>
  </si>
  <si>
    <t>Печиво «Ласунка кокосова», 0,7 кг (за коробку)</t>
  </si>
  <si>
    <t>Печиво «Ласунка кокосова», 0,3 кг (за коробку)</t>
  </si>
  <si>
    <t>Печиво «Крендельок», 0,7 кг (за коробку)</t>
  </si>
  <si>
    <t>Печиво "Ягідка"  (пісне), 1 кг</t>
  </si>
  <si>
    <t>Печиво з кунжутом  (пісне), 1 кг</t>
  </si>
  <si>
    <t xml:space="preserve">Кекс «Родзинка», 0,075 кг </t>
  </si>
  <si>
    <t xml:space="preserve">Кекс «Цитрусовий», 0,075 кг </t>
  </si>
  <si>
    <t xml:space="preserve">Тістечко "Заварні з помадкою", 0,070 кг </t>
  </si>
  <si>
    <t xml:space="preserve">Тістечка "Заварні з сирним кремом", 0,070 кг </t>
  </si>
  <si>
    <t xml:space="preserve">Тістечко "Картопля", 0,090 кг </t>
  </si>
  <si>
    <t>Торт "Трюфель", 0,5 кг</t>
  </si>
  <si>
    <t>Торт "Ніжність", 0,8 кг</t>
  </si>
  <si>
    <t>Назва виробу</t>
  </si>
  <si>
    <t>Артикул</t>
  </si>
  <si>
    <t>Ціна, грн.</t>
  </si>
  <si>
    <t>ФОРМОВІ ХЛІБА</t>
  </si>
  <si>
    <t xml:space="preserve">Хліб Орільський формовий </t>
  </si>
  <si>
    <t>Хліб Орільський  формовий упакований</t>
  </si>
  <si>
    <t>Хліб Орільський формовий упакований</t>
  </si>
  <si>
    <t>Хліб Орільський формовий нарізаний скибками</t>
  </si>
  <si>
    <t>Хліб Дністерський формовий</t>
  </si>
  <si>
    <t>Хліб Дністерський формовий упакований</t>
  </si>
  <si>
    <t>Хліб Дністерський формовий нарізаний скибками</t>
  </si>
  <si>
    <t xml:space="preserve">Хліб Алчевський формовий </t>
  </si>
  <si>
    <t>Хліб Алчевський формовий упакований</t>
  </si>
  <si>
    <t>Хліб Алчевський формовий нарізаний скибками</t>
  </si>
  <si>
    <t>Хліб Бородинський формовий</t>
  </si>
  <si>
    <t>Хліб Бородинський формовий упакований</t>
  </si>
  <si>
    <t>Хліб Бородинський формовий нарізаний скибками</t>
  </si>
  <si>
    <t>ПОДОВІ ХЛІБА</t>
  </si>
  <si>
    <t>Хліб Прикарпатський (житньо-пшеничний)</t>
  </si>
  <si>
    <t>Хліб Прикарпатський (житньо-пшеничний) упакований</t>
  </si>
  <si>
    <t xml:space="preserve">Хліб Домашній </t>
  </si>
  <si>
    <t>Хліб Запашний нарізаний скибками</t>
  </si>
  <si>
    <t>Хлібчик з висівками</t>
  </si>
  <si>
    <t>Хлібчик з висівками упакований</t>
  </si>
  <si>
    <t>Батон Звичайний в/г</t>
  </si>
  <si>
    <t>Батон Звичайний в/г нарізаний скибками</t>
  </si>
  <si>
    <t>ІНШІ ВИДИ ХЛІБА</t>
  </si>
  <si>
    <t>Хліб Подільський пшеничний подовий упакований</t>
  </si>
  <si>
    <t>Хліб Орільський подовий нарізаний скибками</t>
  </si>
  <si>
    <t xml:space="preserve">Хліб Солодовий </t>
  </si>
  <si>
    <t>Хліб Солодовий нарізаний скибками</t>
  </si>
  <si>
    <t>Хліб Житнє диво упакований</t>
  </si>
  <si>
    <t>Хліб Прянно-зерновий  упакований</t>
  </si>
  <si>
    <t xml:space="preserve">Хліб Щедрість упакований  </t>
  </si>
  <si>
    <t>Хліб тостовий нарізаний скибками</t>
  </si>
  <si>
    <t>Багет Особливий</t>
  </si>
  <si>
    <t>Хліб Злаковий нарізаний скибками</t>
  </si>
  <si>
    <t xml:space="preserve">Хліб Європейський зерновий </t>
  </si>
  <si>
    <t>Хліб Панський</t>
  </si>
  <si>
    <t>БУЛОЧНА ПРОДУКЦІЯ</t>
  </si>
  <si>
    <t>Булочка Веселка упакована</t>
  </si>
  <si>
    <t>Булочка Веселка</t>
  </si>
  <si>
    <t>Веселка Чернівецька (пісна) упакована</t>
  </si>
  <si>
    <t>Веселка Чернівецька (пісна)</t>
  </si>
  <si>
    <t>Булочка Ласунка з маковою начинкою</t>
  </si>
  <si>
    <t>Булочка Ласунка з фруктовою начинкою</t>
  </si>
  <si>
    <t>Плетінка Українська упакована</t>
  </si>
  <si>
    <t xml:space="preserve">Плетінка Українська </t>
  </si>
  <si>
    <t>Плетінка Чернівецька (пісна) упакована</t>
  </si>
  <si>
    <t>Плетінка Чернівецька (пісна)</t>
  </si>
  <si>
    <t>Булочка Сімейна (пісна)  (в упак 6шт.Х0,05кг)</t>
  </si>
  <si>
    <t>Булочка Кільце з кунжутом</t>
  </si>
  <si>
    <t>Булочний дріб'язок (пісний)</t>
  </si>
  <si>
    <t>Вироби здобні фігурні в/г</t>
  </si>
  <si>
    <t>Ватрушка Смачна</t>
  </si>
  <si>
    <t>Завиванець з вишнями</t>
  </si>
  <si>
    <t>Завиванець з повидлом</t>
  </si>
  <si>
    <t>Завиванець з маком</t>
  </si>
  <si>
    <t>Пиріжок "Маковичок"</t>
  </si>
  <si>
    <t>Пиріжок "Яблучко"</t>
  </si>
  <si>
    <t>Пиріжок з сосискою</t>
  </si>
  <si>
    <t>Пиріжок Український 0,085</t>
  </si>
  <si>
    <t>Рулетик з вишнями (пісний)</t>
  </si>
  <si>
    <t>Зірочка з повидлом</t>
  </si>
  <si>
    <t>Тістечко Варшавське</t>
  </si>
  <si>
    <t>Тістечко Пісочне глазур. з кремом</t>
  </si>
  <si>
    <t xml:space="preserve">Тістечко Рулет Особливий </t>
  </si>
  <si>
    <t xml:space="preserve">Тістечко Трубочки заварні глазуровані </t>
  </si>
  <si>
    <t xml:space="preserve">Сочник з сирковою начинкою </t>
  </si>
  <si>
    <t xml:space="preserve">Круасан до сніданку </t>
  </si>
  <si>
    <t xml:space="preserve">Круасани з начинкою </t>
  </si>
  <si>
    <t>Кекс Екзотика з апельсиновими цукатами (пісний)</t>
  </si>
  <si>
    <t>Кекс Медовий з вишнею (пісний)</t>
  </si>
  <si>
    <t xml:space="preserve">Кекс Родзинка </t>
  </si>
  <si>
    <t xml:space="preserve">Бісквіт з родзинками </t>
  </si>
  <si>
    <t xml:space="preserve">Пряник Буковинський сувенір </t>
  </si>
  <si>
    <t>Тістечко Буковинський горіх в картонній упаковці</t>
  </si>
  <si>
    <t>Торт Бісквітно-кремовий</t>
  </si>
  <si>
    <t>Торт Каприз</t>
  </si>
  <si>
    <t xml:space="preserve">Торт Київський </t>
  </si>
  <si>
    <t xml:space="preserve">Торт Кримська троянда </t>
  </si>
  <si>
    <t xml:space="preserve">Торт Празький </t>
  </si>
  <si>
    <t xml:space="preserve">Торт Чорний принц </t>
  </si>
  <si>
    <t>Торт Бісквітно-кремовий нарізаний</t>
  </si>
  <si>
    <t>Торт Каприз нарізаний</t>
  </si>
  <si>
    <t>Торт Празький нарізаний</t>
  </si>
  <si>
    <t xml:space="preserve">Торт Бісквітно-кремовий </t>
  </si>
  <si>
    <t>ваговий</t>
  </si>
  <si>
    <t xml:space="preserve">Торт Каприз </t>
  </si>
  <si>
    <t>Торт Київський</t>
  </si>
  <si>
    <t>Торт Празький</t>
  </si>
  <si>
    <t xml:space="preserve">Торт Бісквітно-кремовий без декору </t>
  </si>
  <si>
    <t>Торт Каприз без декору</t>
  </si>
  <si>
    <t>Торт Кримська троянда без декору</t>
  </si>
  <si>
    <t xml:space="preserve">Торт Празький без декору </t>
  </si>
  <si>
    <t xml:space="preserve">Торт Трюфель без декору </t>
  </si>
  <si>
    <t xml:space="preserve">Торт Чорний принц без декору </t>
  </si>
  <si>
    <t>КАЛАЧІ ТА КОРОВАЇ</t>
  </si>
  <si>
    <t>Калач Буковинський (пісний)</t>
  </si>
  <si>
    <t>Калач Буковинський (пісний) упакований</t>
  </si>
  <si>
    <t>Калач Карпатський</t>
  </si>
  <si>
    <t>Калач Карпатський упакований</t>
  </si>
  <si>
    <t>Калач Дністерський в/г</t>
  </si>
  <si>
    <t>Калач Дністерський в/г упакований</t>
  </si>
  <si>
    <t xml:space="preserve">Калач Гуцульський </t>
  </si>
  <si>
    <t>Калач Гуцульський упакований</t>
  </si>
  <si>
    <t>Калач Святковий упакований</t>
  </si>
  <si>
    <t>Калач Шполянський упакований</t>
  </si>
  <si>
    <t xml:space="preserve">Коровай Весільний </t>
  </si>
  <si>
    <t xml:space="preserve">Коровай Святковий </t>
  </si>
  <si>
    <t xml:space="preserve">Сушка ванільна, фасована </t>
  </si>
  <si>
    <t>Сушка макова, фасована</t>
  </si>
  <si>
    <t xml:space="preserve">Рулет з вишнею, в/с, 0,300 кг </t>
  </si>
  <si>
    <t xml:space="preserve">Рулет з вишнею і маком, в/с, 0,300 кг </t>
  </si>
  <si>
    <t>Торт "Ніжність", ваговий</t>
  </si>
  <si>
    <t>Сировина</t>
  </si>
  <si>
    <t>Відвантажено серед.кг</t>
  </si>
  <si>
    <t>ТРАДИЦІЙНІ ВИРОБИ</t>
  </si>
  <si>
    <t>Батон "Нива" 0,5 кг.</t>
  </si>
  <si>
    <t>пшеничний в/с</t>
  </si>
  <si>
    <t>Батон "Нива" 0,5 кг. в упак.</t>
  </si>
  <si>
    <t>Батон "Нива" 0,5 кг. уп. нарізний</t>
  </si>
  <si>
    <t>Батон "Нива" нар. в уп. половинка 0,25 кг.</t>
  </si>
  <si>
    <t>Хліб "Родинний" 0,6 кг.</t>
  </si>
  <si>
    <t>пшеничний, в/с та 1с</t>
  </si>
  <si>
    <t>Хліб "Родинний" 0,6 кг. упак.нарізн.</t>
  </si>
  <si>
    <t>Хліб "Родинний" нарізн. в упак. половинка 0,3 кг.</t>
  </si>
  <si>
    <t>Хліб "Український" новий 0,95 кг.</t>
  </si>
  <si>
    <t>житньо-пшеничний</t>
  </si>
  <si>
    <t>Хліб "Український" новий 0,95 кг. уп.</t>
  </si>
  <si>
    <t>Хліб "Український" новий 0,95 кг. уп. нар.</t>
  </si>
  <si>
    <t>Хліб "Український" новий нар. в  уп. полов.0,475 кг.</t>
  </si>
  <si>
    <t>БУЛОЧНІ ВИРОБИ</t>
  </si>
  <si>
    <t>Булочка "Столична" 0,75 кг. ( 15 шт в упак. по 0,05 кг)</t>
  </si>
  <si>
    <t>пшеничний 1с</t>
  </si>
  <si>
    <t>Булочка "Столична" 0,25 кг. (5 шт в упак. по 0,05 кг)</t>
  </si>
  <si>
    <t>Булочка "Смачненька" 0,18 кг. ( 3 шт в упак. по 0,06 кг)</t>
  </si>
  <si>
    <t>Рогалик "Закарпатський" з кунжутом в уп. (2 шт по 0,06 кг)</t>
  </si>
  <si>
    <t>Рогалик "Закарпатський" з кунжутом в уп. (4 шт по 0,06 кг)</t>
  </si>
  <si>
    <t>Булочка бутербродна "Гамбургер з кунжутом",0,360кг(6шт Х 60 г)</t>
  </si>
  <si>
    <t>ПОКРАЩЕНІ ВИРОБИ</t>
  </si>
  <si>
    <t>Хліб "Юріївський" заварний 0,8 кг.</t>
  </si>
  <si>
    <t>Хліб "Юріївський" заварний упак. 0,8 кг.</t>
  </si>
  <si>
    <t>Хліб "Юріївський" заварний пол.нар. упак. 0,4 кг.</t>
  </si>
  <si>
    <t>Хліб "Бородинський" 0,4 кг.</t>
  </si>
  <si>
    <t>Хліб "Бородинський" 0,4 кг. упак. нарізн.</t>
  </si>
  <si>
    <t>Хліб "Ризький"  0,8 кг.</t>
  </si>
  <si>
    <t>Хліб "Ризький" розр. навпіл .нар. упак. 0,4 кг.</t>
  </si>
  <si>
    <t>Хліб "Литовський" (заварний солодовий) 0,4 кг. уп. нар.</t>
  </si>
  <si>
    <t>пшенично - житній</t>
  </si>
  <si>
    <t>ЕЛІТНІ ВИРОБИ</t>
  </si>
  <si>
    <t>Хліб "Пряно-зерновий" 0,4 кг упак.</t>
  </si>
  <si>
    <t>Хліб "Житнє диво" 0,4 кг. в упак.</t>
  </si>
  <si>
    <t>Хліб "Щедрий" 0,5 кг. в упак.</t>
  </si>
  <si>
    <t>Хліб "Щедрий розрізаний навпіл" 0,25 кг. в упак.</t>
  </si>
  <si>
    <t>Хліб "Заварний з медом" в уп. 0,3 кг</t>
  </si>
  <si>
    <t>ТОСТИ</t>
  </si>
  <si>
    <t>Хліб "Для тостів" 0,35 кг нар. уп.</t>
  </si>
  <si>
    <t>Хліб "Висівковий тост" 0,35 кг упак.</t>
  </si>
  <si>
    <t>Хліб "Солодовий тост" 0,35 кг. упак.</t>
  </si>
  <si>
    <t>Хліб "Житній тост" 0,35 кг нар. уп.</t>
  </si>
  <si>
    <t>Хліб для тостів"Фітнес"  0,35 кг упак. нар.</t>
  </si>
  <si>
    <t>ЗДОБНІ ВИРОБИ</t>
  </si>
  <si>
    <t>Плюшка Столична  0,2 кг. уп.</t>
  </si>
  <si>
    <t>Кекс "Кульбаба" 0,12 кг.</t>
  </si>
  <si>
    <t>Маковик Домашній 0,4 кг. в упак.</t>
  </si>
  <si>
    <t>Ріжок з повидлом 0,25 кг. в упак.</t>
  </si>
  <si>
    <t>Булочка здобна 0,2кг. упак. (2 шт. по 0,1 кг)</t>
  </si>
  <si>
    <t>Булка Дніпропетровська 0.5 кг.</t>
  </si>
  <si>
    <t>Булочка "Вишенька" 0,1 кг. в упак.</t>
  </si>
  <si>
    <t>Булочка "Чорна смородинка" 0,1 кг. в упак.</t>
  </si>
  <si>
    <t>Булочка "Ватрушка" з сирно-вишневою начинкою 0,1 кг. в  уп.</t>
  </si>
  <si>
    <t>Рулет яблучний 0,3 кг. уп.</t>
  </si>
  <si>
    <t>Калач Український 0,6 кг.</t>
  </si>
  <si>
    <t>ЗДОРОВІ ХЛІБА</t>
  </si>
  <si>
    <t>Хліб "Волховський"  0,3 кг. упак. розр. навп. наріз. скибками</t>
  </si>
  <si>
    <t>Хліб "Веганський" 0,25 кг. в упаковці</t>
  </si>
  <si>
    <t>зерновий</t>
  </si>
  <si>
    <t>Хліб "Спельтовий" 0,25 кг. в упаковці</t>
  </si>
  <si>
    <t>Хліб "Здоровя" 0,4 кг. в упак.</t>
  </si>
  <si>
    <t>пшеничний</t>
  </si>
  <si>
    <t>Хлібці "Фітнес-Мікс Бездріжджові" нар. скиб в упак.  0,3 кг.</t>
  </si>
  <si>
    <t>Хліб зерновий "Столичний" 0,3 кг.</t>
  </si>
  <si>
    <t>Лаваш Вірменський 210 гр</t>
  </si>
  <si>
    <t>Лаваш Класичний 300 гр</t>
  </si>
  <si>
    <t>Лаваш Шашличний 200 гр</t>
  </si>
  <si>
    <t>Лаваш Пікантний з зеленню 200 гр</t>
  </si>
  <si>
    <t>ІНШІ ВИРОБИ</t>
  </si>
  <si>
    <t>Сушки ванільні в/г фас 0,3  ІФХ</t>
  </si>
  <si>
    <t>Сушки макові в/г фас 0,3  ІФХ</t>
  </si>
  <si>
    <t>Печиво "Вушка" фас.0,6  ІФХ</t>
  </si>
  <si>
    <t>КОРОВАЇ  в ассортименті тел. для замовлення 067-504-69-39</t>
  </si>
  <si>
    <t xml:space="preserve">Хліб "Родинний"  </t>
  </si>
  <si>
    <t xml:space="preserve">Хліб "Файний" </t>
  </si>
  <si>
    <r>
      <t xml:space="preserve">              Прайс–лист</t>
    </r>
    <r>
      <rPr>
        <b/>
        <sz val="12"/>
        <rFont val="Times New Roman"/>
        <family val="1"/>
        <charset val="204"/>
      </rPr>
      <t xml:space="preserve">    ПрАТ "ТЕРЕМНО ХЛІБ"</t>
    </r>
    <r>
      <rPr>
        <b/>
        <i/>
        <sz val="12"/>
        <rFont val="Times New Roman"/>
        <family val="1"/>
        <charset val="204"/>
      </rPr>
      <t xml:space="preserve">     “08” листопада 2019 р.</t>
    </r>
  </si>
  <si>
    <t>Хліб січовий, половинка, 0,350 кг</t>
  </si>
  <si>
    <t>Хліб подільський пшеничний, половинка, 0,350 кг</t>
  </si>
  <si>
    <t>Хліб "Тостовий" половинка, 0,400 кг</t>
  </si>
  <si>
    <r>
      <t xml:space="preserve">Хліб пряно-зерновий, формовий, 0,400 кг               </t>
    </r>
    <r>
      <rPr>
        <b/>
        <i/>
        <sz val="9"/>
        <rFont val="Times New Roman"/>
        <family val="1"/>
        <charset val="204"/>
      </rPr>
      <t>бездріжджовий</t>
    </r>
  </si>
  <si>
    <t>Хлібці Шведські, 0,320 кг (4 шт. по 0,08 кг)</t>
  </si>
  <si>
    <t>Хліб Бородинський , формовий 0,500кг</t>
  </si>
  <si>
    <r>
      <rPr>
        <b/>
        <i/>
        <sz val="16"/>
        <color theme="5" tint="-0.499984740745262"/>
        <rFont val="Arial Cyr"/>
        <charset val="204"/>
      </rPr>
      <t xml:space="preserve">             ПАТ «ЧЕРНІВЕЦЬКИЙ ХЛІБОКОМБІНАТ»</t>
    </r>
    <r>
      <rPr>
        <i/>
        <sz val="11"/>
        <color theme="5" tint="-0.499984740745262"/>
        <rFont val="Arial Cyr"/>
        <charset val="204"/>
      </rPr>
      <t xml:space="preserve">
58018 Україна, м. Чернівці, вул. Головна, 223
Код ЄДРПОУ 03293304
IBAN UA043808050000000026008411514 в АТ «РАЙФФАЙЗЕН БАНК АВАЛЬ» 
у м. Київ</t>
    </r>
    <r>
      <rPr>
        <b/>
        <i/>
        <sz val="11"/>
        <color theme="5" tint="-0.499984740745262"/>
        <rFont val="Arial Cyr"/>
        <charset val="204"/>
      </rPr>
      <t xml:space="preserve">
Для замовлень продукції: 0800-508070,
095-8549766, 050-4381846, 050-4322520, 067-3744233, 067-3744866
hlib.cv.ua@gmail.com</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</si>
</sst>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quot;₴&quot;_-;\-* #,##0.00\ &quot;₴&quot;_-;_-* &quot;-&quot;??\ &quot;₴&quot;_-;_-@_-"/>
    <numFmt numFmtId="165" formatCode="_-* #,##0.00_р_._-;\-* #,##0.00_р_._-;_-* \-??_р_._-;_-@_-"/>
    <numFmt numFmtId="166" formatCode="0.000"/>
    <numFmt numFmtId="167" formatCode="0.00_ ;[Red]\-0.00\ "/>
    <numFmt numFmtId="168" formatCode="0.00000"/>
    <numFmt numFmtId="169" formatCode="0.0"/>
  </numFmts>
  <fonts count="58">
    <font>
      <sz val="10"/>
      <name val="Arial"/>
      <family val="2"/>
    </font>
    <font>
      <sz val="11"/>
      <color theme="1"/>
      <name val="Calibri"/>
      <family val="2"/>
      <charset val="204"/>
      <scheme val="minor"/>
    </font>
    <font>
      <sz val="8"/>
      <name val="Arial"/>
      <family val="2"/>
      <charset val="204"/>
    </font>
    <font>
      <sz val="11"/>
      <name val="Arial Cyr"/>
      <family val="2"/>
      <charset val="204"/>
    </font>
    <font>
      <i/>
      <sz val="10"/>
      <name val="Times New Roman"/>
      <family val="1"/>
      <charset val="204"/>
    </font>
    <font>
      <sz val="10"/>
      <name val="Times New Roman"/>
      <family val="1"/>
      <charset val="204"/>
    </font>
    <font>
      <b/>
      <i/>
      <sz val="12"/>
      <name val="Times New Roman"/>
      <family val="1"/>
      <charset val="204"/>
    </font>
    <font>
      <b/>
      <sz val="12"/>
      <name val="Times New Roman"/>
      <family val="1"/>
      <charset val="204"/>
    </font>
    <font>
      <b/>
      <i/>
      <sz val="14"/>
      <name val="Times New Roman"/>
      <family val="1"/>
      <charset val="204"/>
    </font>
    <font>
      <b/>
      <i/>
      <sz val="10"/>
      <name val="Times New Roman"/>
      <family val="1"/>
      <charset val="204"/>
    </font>
    <font>
      <b/>
      <i/>
      <sz val="8"/>
      <name val="Times New Roman"/>
      <family val="1"/>
      <charset val="204"/>
    </font>
    <font>
      <sz val="8"/>
      <name val="Times New Roman"/>
      <family val="1"/>
      <charset val="204"/>
    </font>
    <font>
      <i/>
      <sz val="8"/>
      <name val="Times New Roman"/>
      <family val="1"/>
      <charset val="204"/>
    </font>
    <font>
      <i/>
      <sz val="9"/>
      <name val="Times New Roman"/>
      <family val="1"/>
      <charset val="204"/>
    </font>
    <font>
      <b/>
      <i/>
      <sz val="9"/>
      <name val="Times New Roman"/>
      <family val="1"/>
      <charset val="204"/>
    </font>
    <font>
      <sz val="10"/>
      <name val="Noto Sans Devanagari"/>
      <family val="2"/>
    </font>
    <font>
      <b/>
      <sz val="10"/>
      <name val="Times New Roman"/>
      <family val="1"/>
      <charset val="204"/>
    </font>
    <font>
      <i/>
      <sz val="9.5"/>
      <name val="Times New Roman"/>
      <family val="1"/>
      <charset val="204"/>
    </font>
    <font>
      <b/>
      <sz val="9"/>
      <name val="Times New Roman"/>
      <family val="1"/>
      <charset val="204"/>
    </font>
    <font>
      <b/>
      <i/>
      <sz val="9.5"/>
      <name val="Times New Roman"/>
      <family val="1"/>
      <charset val="204"/>
    </font>
    <font>
      <sz val="9"/>
      <name val="Times New Roman"/>
      <family val="1"/>
      <charset val="204"/>
    </font>
    <font>
      <sz val="14"/>
      <name val="Times New Roman"/>
      <family val="1"/>
      <charset val="204"/>
    </font>
    <font>
      <b/>
      <sz val="14"/>
      <name val="Times New Roman"/>
      <family val="1"/>
      <charset val="204"/>
    </font>
    <font>
      <b/>
      <sz val="16"/>
      <name val="Times New Roman"/>
      <family val="1"/>
      <charset val="204"/>
    </font>
    <font>
      <i/>
      <sz val="14"/>
      <name val="Times New Roman"/>
      <family val="1"/>
      <charset val="204"/>
    </font>
    <font>
      <b/>
      <sz val="14"/>
      <name val="Rockwell"/>
      <family val="1"/>
    </font>
    <font>
      <b/>
      <sz val="10"/>
      <name val="Calibri"/>
      <family val="2"/>
      <charset val="204"/>
      <scheme val="minor"/>
    </font>
    <font>
      <sz val="8"/>
      <name val="Arial Cyr"/>
      <charset val="204"/>
    </font>
    <font>
      <sz val="11"/>
      <color theme="1"/>
      <name val="Times New Roman"/>
      <family val="1"/>
      <charset val="204"/>
    </font>
    <font>
      <b/>
      <sz val="11"/>
      <color theme="1"/>
      <name val="Times New Roman"/>
      <family val="1"/>
      <charset val="204"/>
    </font>
    <font>
      <sz val="11"/>
      <color theme="5" tint="-0.249977111117893"/>
      <name val="Arial"/>
      <family val="2"/>
      <charset val="204"/>
    </font>
    <font>
      <i/>
      <sz val="11"/>
      <color theme="5" tint="-0.249977111117893"/>
      <name val="Arial"/>
      <family val="2"/>
      <charset val="204"/>
    </font>
    <font>
      <b/>
      <sz val="11"/>
      <color theme="5" tint="-0.249977111117893"/>
      <name val="Arial"/>
      <family val="2"/>
      <charset val="204"/>
    </font>
    <font>
      <b/>
      <sz val="16"/>
      <color theme="5" tint="-0.499984740745262"/>
      <name val="Arial"/>
      <family val="2"/>
      <charset val="204"/>
    </font>
    <font>
      <sz val="11"/>
      <name val="Arial"/>
      <family val="2"/>
      <charset val="204"/>
    </font>
    <font>
      <b/>
      <sz val="11"/>
      <name val="Arial"/>
      <family val="2"/>
      <charset val="204"/>
    </font>
    <font>
      <sz val="11"/>
      <name val="Times New Roman"/>
      <family val="1"/>
      <charset val="204"/>
    </font>
    <font>
      <b/>
      <sz val="16"/>
      <name val="Arial"/>
      <family val="2"/>
      <charset val="204"/>
    </font>
    <font>
      <sz val="10"/>
      <name val="Arial"/>
      <family val="2"/>
    </font>
    <font>
      <sz val="11"/>
      <color rgb="FF000000"/>
      <name val="Times New Roman"/>
      <family val="1"/>
      <charset val="204"/>
    </font>
    <font>
      <i/>
      <sz val="9.5"/>
      <color indexed="8"/>
      <name val="Times New Roman"/>
      <family val="1"/>
      <charset val="204"/>
    </font>
    <font>
      <b/>
      <i/>
      <sz val="11"/>
      <color theme="5" tint="-0.499984740745262"/>
      <name val="Arial Cyr"/>
      <charset val="204"/>
    </font>
    <font>
      <b/>
      <i/>
      <sz val="16"/>
      <color theme="5" tint="-0.499984740745262"/>
      <name val="Arial Cyr"/>
      <charset val="204"/>
    </font>
    <font>
      <i/>
      <sz val="11"/>
      <color theme="5" tint="-0.499984740745262"/>
      <name val="Arial Cyr"/>
      <charset val="204"/>
    </font>
    <font>
      <b/>
      <sz val="10"/>
      <color theme="0"/>
      <name val="Calibri Light"/>
      <family val="2"/>
      <charset val="204"/>
      <scheme val="major"/>
    </font>
    <font>
      <b/>
      <sz val="10"/>
      <color theme="0"/>
      <name val="Calibri"/>
      <family val="2"/>
      <charset val="204"/>
      <scheme val="minor"/>
    </font>
    <font>
      <sz val="10"/>
      <name val="Calibri Light"/>
      <family val="2"/>
      <charset val="204"/>
      <scheme val="major"/>
    </font>
    <font>
      <b/>
      <i/>
      <sz val="10"/>
      <name val="Calibri Light"/>
      <family val="2"/>
      <charset val="204"/>
      <scheme val="major"/>
    </font>
    <font>
      <b/>
      <sz val="10"/>
      <name val="Calibri Light"/>
      <family val="2"/>
      <charset val="204"/>
      <scheme val="major"/>
    </font>
    <font>
      <b/>
      <i/>
      <sz val="8"/>
      <name val="Calibri Light"/>
      <family val="2"/>
      <charset val="204"/>
      <scheme val="major"/>
    </font>
    <font>
      <sz val="9"/>
      <color theme="1"/>
      <name val="Calibri"/>
      <family val="2"/>
      <scheme val="minor"/>
    </font>
    <font>
      <b/>
      <sz val="9"/>
      <name val="Calibri"/>
      <family val="2"/>
      <scheme val="minor"/>
    </font>
    <font>
      <sz val="9"/>
      <name val="Calibri"/>
      <family val="2"/>
      <scheme val="minor"/>
    </font>
    <font>
      <i/>
      <sz val="9"/>
      <name val="Calibri"/>
      <family val="2"/>
      <charset val="204"/>
      <scheme val="minor"/>
    </font>
    <font>
      <sz val="9"/>
      <color indexed="8"/>
      <name val="Calibri"/>
      <family val="2"/>
      <scheme val="minor"/>
    </font>
    <font>
      <b/>
      <sz val="11"/>
      <color theme="7" tint="0.59999389629810485"/>
      <name val="Arial"/>
      <family val="2"/>
      <charset val="204"/>
    </font>
    <font>
      <b/>
      <sz val="18"/>
      <color theme="5" tint="-0.499984740745262"/>
      <name val="Arial"/>
      <family val="2"/>
      <charset val="204"/>
    </font>
    <font>
      <b/>
      <i/>
      <sz val="18"/>
      <color theme="5" tint="-0.499984740745262"/>
      <name val="Arial Cyr"/>
      <family val="2"/>
      <charset val="204"/>
    </font>
  </fonts>
  <fills count="13">
    <fill>
      <patternFill patternType="none"/>
    </fill>
    <fill>
      <patternFill patternType="gray125"/>
    </fill>
    <fill>
      <patternFill patternType="solid">
        <fgColor rgb="FFFFFFFF"/>
        <bgColor rgb="FFFDEADA"/>
      </patternFill>
    </fill>
    <fill>
      <patternFill patternType="solid">
        <fgColor rgb="FFFFFF00"/>
        <bgColor rgb="FFFFFF00"/>
      </patternFill>
    </fill>
    <fill>
      <patternFill patternType="solid">
        <fgColor theme="0"/>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499984740745262"/>
        <bgColor indexed="64"/>
      </patternFill>
    </fill>
    <fill>
      <patternFill patternType="solid">
        <fgColor theme="5" tint="-0.499984740745262"/>
        <bgColor rgb="FF000000"/>
      </patternFill>
    </fill>
    <fill>
      <patternFill patternType="solid">
        <fgColor rgb="FF990000"/>
        <bgColor indexed="64"/>
      </patternFill>
    </fill>
    <fill>
      <patternFill patternType="solid">
        <fgColor theme="4" tint="0.79998168889431442"/>
        <bgColor indexed="64"/>
      </patternFill>
    </fill>
    <fill>
      <patternFill patternType="solid">
        <fgColor theme="7" tint="0.59999389629810485"/>
        <bgColor indexed="64"/>
      </patternFill>
    </fill>
  </fills>
  <borders count="73">
    <border>
      <left/>
      <right/>
      <top/>
      <bottom/>
      <diagonal/>
    </border>
    <border>
      <left style="thin">
        <color rgb="FF232627"/>
      </left>
      <right style="thin">
        <color rgb="FF232627"/>
      </right>
      <top style="thin">
        <color rgb="FF232627"/>
      </top>
      <bottom style="thin">
        <color rgb="FF232627"/>
      </bottom>
      <diagonal/>
    </border>
    <border>
      <left style="medium">
        <color auto="1"/>
      </left>
      <right/>
      <top style="medium">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232627"/>
      </left>
      <right/>
      <top style="thin">
        <color rgb="FF232627"/>
      </top>
      <bottom style="thin">
        <color rgb="FF232627"/>
      </bottom>
      <diagonal/>
    </border>
    <border>
      <left/>
      <right style="thin">
        <color rgb="FF232627"/>
      </right>
      <top style="thin">
        <color rgb="FF232627"/>
      </top>
      <bottom style="thin">
        <color rgb="FF232627"/>
      </bottom>
      <diagonal/>
    </border>
    <border>
      <left/>
      <right/>
      <top/>
      <bottom style="thin">
        <color rgb="FF232627"/>
      </bottom>
      <diagonal/>
    </border>
    <border>
      <left/>
      <right style="thin">
        <color rgb="FF232627"/>
      </right>
      <top/>
      <bottom style="thin">
        <color rgb="FF232627"/>
      </bottom>
      <diagonal/>
    </border>
    <border>
      <left style="thin">
        <color rgb="FF232627"/>
      </left>
      <right/>
      <top/>
      <bottom style="thin">
        <color rgb="FF232627"/>
      </bottom>
      <diagonal/>
    </border>
    <border>
      <left style="medium">
        <color rgb="FF232627"/>
      </left>
      <right style="medium">
        <color rgb="FF232627"/>
      </right>
      <top style="medium">
        <color rgb="FF232627"/>
      </top>
      <bottom/>
      <diagonal/>
    </border>
    <border>
      <left/>
      <right/>
      <top style="medium">
        <color rgb="FF232627"/>
      </top>
      <bottom style="medium">
        <color rgb="FF232627"/>
      </bottom>
      <diagonal/>
    </border>
    <border>
      <left style="medium">
        <color rgb="FF232627"/>
      </left>
      <right style="medium">
        <color rgb="FF232627"/>
      </right>
      <top style="medium">
        <color rgb="FF232627"/>
      </top>
      <bottom style="medium">
        <color rgb="FF232627"/>
      </bottom>
      <diagonal/>
    </border>
    <border>
      <left/>
      <right style="thin">
        <color rgb="FF232627"/>
      </right>
      <top style="medium">
        <color rgb="FF232627"/>
      </top>
      <bottom style="medium">
        <color rgb="FF232627"/>
      </bottom>
      <diagonal/>
    </border>
    <border>
      <left style="thin">
        <color rgb="FF232627"/>
      </left>
      <right style="medium">
        <color rgb="FF232627"/>
      </right>
      <top style="medium">
        <color rgb="FF232627"/>
      </top>
      <bottom style="medium">
        <color rgb="FF232627"/>
      </bottom>
      <diagonal/>
    </border>
    <border>
      <left/>
      <right style="thin">
        <color rgb="FF232627"/>
      </right>
      <top/>
      <bottom/>
      <diagonal/>
    </border>
    <border>
      <left style="thin">
        <color rgb="FF232627"/>
      </left>
      <right/>
      <top/>
      <bottom/>
      <diagonal/>
    </border>
    <border>
      <left style="medium">
        <color rgb="FF232627"/>
      </left>
      <right style="thin">
        <color rgb="FF232627"/>
      </right>
      <top/>
      <bottom style="medium">
        <color rgb="FF232627"/>
      </bottom>
      <diagonal/>
    </border>
    <border>
      <left style="thin">
        <color rgb="FF232627"/>
      </left>
      <right style="medium">
        <color rgb="FF232627"/>
      </right>
      <top/>
      <bottom style="medium">
        <color rgb="FF232627"/>
      </bottom>
      <diagonal/>
    </border>
    <border>
      <left/>
      <right style="thin">
        <color rgb="FF232627"/>
      </right>
      <top/>
      <bottom style="medium">
        <color rgb="FF232627"/>
      </bottom>
      <diagonal/>
    </border>
    <border>
      <left style="thin">
        <color rgb="FF232627"/>
      </left>
      <right style="thin">
        <color rgb="FF232627"/>
      </right>
      <top/>
      <bottom style="medium">
        <color rgb="FF232627"/>
      </bottom>
      <diagonal/>
    </border>
    <border>
      <left style="thin">
        <color rgb="FF232627"/>
      </left>
      <right style="thin">
        <color rgb="FF232627"/>
      </right>
      <top/>
      <bottom/>
      <diagonal/>
    </border>
    <border>
      <left style="thin">
        <color rgb="FF232627"/>
      </left>
      <right style="thin">
        <color rgb="FF232627"/>
      </right>
      <top/>
      <bottom style="thin">
        <color rgb="FF232627"/>
      </bottom>
      <diagonal/>
    </border>
    <border>
      <left style="thin">
        <color rgb="FF232627"/>
      </left>
      <right/>
      <top/>
      <bottom style="medium">
        <color rgb="FF232627"/>
      </bottom>
      <diagonal/>
    </border>
    <border>
      <left style="medium">
        <color rgb="FF232627"/>
      </left>
      <right style="medium">
        <color rgb="FF232627"/>
      </right>
      <top style="medium">
        <color rgb="FF232627"/>
      </top>
      <bottom style="thin">
        <color rgb="FF232627"/>
      </bottom>
      <diagonal/>
    </border>
    <border>
      <left style="thin">
        <color rgb="FF232627"/>
      </left>
      <right style="thin">
        <color rgb="FF232627"/>
      </right>
      <top style="medium">
        <color rgb="FF232627"/>
      </top>
      <bottom style="thin">
        <color rgb="FF232627"/>
      </bottom>
      <diagonal/>
    </border>
    <border>
      <left style="thin">
        <color rgb="FF232627"/>
      </left>
      <right style="medium">
        <color rgb="FF232627"/>
      </right>
      <top style="medium">
        <color rgb="FF232627"/>
      </top>
      <bottom style="thin">
        <color rgb="FF232627"/>
      </bottom>
      <diagonal/>
    </border>
    <border>
      <left style="medium">
        <color rgb="FF232627"/>
      </left>
      <right style="thin">
        <color rgb="FF232627"/>
      </right>
      <top style="thin">
        <color rgb="FF232627"/>
      </top>
      <bottom style="thin">
        <color rgb="FF232627"/>
      </bottom>
      <diagonal/>
    </border>
    <border>
      <left/>
      <right style="medium">
        <color rgb="FF232627"/>
      </right>
      <top style="thin">
        <color rgb="FF232627"/>
      </top>
      <bottom style="thin">
        <color rgb="FF232627"/>
      </bottom>
      <diagonal/>
    </border>
    <border>
      <left style="medium">
        <color rgb="FF232627"/>
      </left>
      <right style="thin">
        <color rgb="FF232627"/>
      </right>
      <top/>
      <bottom style="thin">
        <color rgb="FF232627"/>
      </bottom>
      <diagonal/>
    </border>
    <border>
      <left/>
      <right style="medium">
        <color rgb="FF232627"/>
      </right>
      <top/>
      <bottom style="thin">
        <color rgb="FF232627"/>
      </bottom>
      <diagonal/>
    </border>
    <border>
      <left style="medium">
        <color rgb="FF232627"/>
      </left>
      <right style="medium">
        <color rgb="FF232627"/>
      </right>
      <top style="thin">
        <color rgb="FF232627"/>
      </top>
      <bottom style="thin">
        <color rgb="FF232627"/>
      </bottom>
      <diagonal/>
    </border>
    <border>
      <left style="thin">
        <color rgb="FF232627"/>
      </left>
      <right style="medium">
        <color rgb="FF232627"/>
      </right>
      <top style="thin">
        <color rgb="FF232627"/>
      </top>
      <bottom style="thin">
        <color rgb="FF232627"/>
      </bottom>
      <diagonal/>
    </border>
    <border>
      <left style="thin">
        <color rgb="FF232627"/>
      </left>
      <right/>
      <top style="thin">
        <color rgb="FF232627"/>
      </top>
      <bottom style="medium">
        <color rgb="FF232627"/>
      </bottom>
      <diagonal/>
    </border>
    <border>
      <left style="medium">
        <color rgb="FF232627"/>
      </left>
      <right style="medium">
        <color rgb="FF232627"/>
      </right>
      <top style="thin">
        <color rgb="FF232627"/>
      </top>
      <bottom style="medium">
        <color rgb="FF232627"/>
      </bottom>
      <diagonal/>
    </border>
    <border>
      <left style="thin">
        <color rgb="FF232627"/>
      </left>
      <right style="thin">
        <color rgb="FF232627"/>
      </right>
      <top style="thin">
        <color rgb="FF232627"/>
      </top>
      <bottom style="medium">
        <color rgb="FF232627"/>
      </bottom>
      <diagonal/>
    </border>
    <border>
      <left style="thin">
        <color rgb="FF232627"/>
      </left>
      <right style="medium">
        <color rgb="FF232627"/>
      </right>
      <top style="thin">
        <color rgb="FF232627"/>
      </top>
      <bottom style="medium">
        <color rgb="FF232627"/>
      </bottom>
      <diagonal/>
    </border>
    <border>
      <left style="medium">
        <color indexed="64"/>
      </left>
      <right/>
      <top/>
      <bottom/>
      <diagonal/>
    </border>
    <border>
      <left style="medium">
        <color indexed="64"/>
      </left>
      <right/>
      <top/>
      <bottom style="medium">
        <color indexed="64"/>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bottom style="medium">
        <color indexed="64"/>
      </bottom>
      <diagonal/>
    </border>
  </borders>
  <cellStyleXfs count="8">
    <xf numFmtId="0" fontId="0" fillId="0" borderId="0"/>
    <xf numFmtId="165" fontId="15" fillId="0" borderId="0" applyBorder="0" applyAlignment="0" applyProtection="0"/>
    <xf numFmtId="0" fontId="2" fillId="0" borderId="0">
      <alignment horizontal="left"/>
    </xf>
    <xf numFmtId="0" fontId="1" fillId="0" borderId="0"/>
    <xf numFmtId="0" fontId="1" fillId="0" borderId="0"/>
    <xf numFmtId="0" fontId="27" fillId="0" borderId="0"/>
    <xf numFmtId="0" fontId="27" fillId="0" borderId="0"/>
    <xf numFmtId="164" fontId="38" fillId="0" borderId="0" applyFont="0" applyFill="0" applyBorder="0" applyAlignment="0" applyProtection="0"/>
  </cellStyleXfs>
  <cellXfs count="392">
    <xf numFmtId="0" fontId="0" fillId="0" borderId="0" xfId="0"/>
    <xf numFmtId="0" fontId="3" fillId="0" borderId="0" xfId="0" applyFont="1"/>
    <xf numFmtId="0" fontId="3" fillId="0" borderId="0" xfId="0" applyFont="1" applyBorder="1"/>
    <xf numFmtId="0" fontId="4" fillId="0" borderId="0" xfId="0" applyFont="1"/>
    <xf numFmtId="2" fontId="5" fillId="0" borderId="0" xfId="0" applyNumberFormat="1" applyFont="1"/>
    <xf numFmtId="0" fontId="5" fillId="0" borderId="0" xfId="0" applyFont="1" applyAlignment="1">
      <alignment horizontal="center" vertical="center"/>
    </xf>
    <xf numFmtId="0" fontId="8" fillId="0" borderId="0" xfId="0" applyFont="1" applyAlignment="1">
      <alignment horizontal="center"/>
    </xf>
    <xf numFmtId="0" fontId="9" fillId="0" borderId="0" xfId="0" applyFont="1" applyAlignment="1"/>
    <xf numFmtId="0" fontId="9" fillId="0" borderId="0" xfId="0" applyFont="1" applyAlignment="1">
      <alignment vertical="center"/>
    </xf>
    <xf numFmtId="0" fontId="9" fillId="0" borderId="0" xfId="0" applyFont="1" applyAlignment="1">
      <alignment wrapText="1"/>
    </xf>
    <xf numFmtId="0" fontId="10" fillId="0" borderId="0" xfId="0" applyFont="1" applyAlignment="1">
      <alignment horizontal="right" vertical="center" wrapText="1"/>
    </xf>
    <xf numFmtId="0" fontId="11" fillId="0" borderId="0" xfId="0" applyFont="1"/>
    <xf numFmtId="0" fontId="9" fillId="0" borderId="0" xfId="0" applyFont="1" applyBorder="1" applyAlignment="1">
      <alignment wrapText="1"/>
    </xf>
    <xf numFmtId="0" fontId="10" fillId="0" borderId="0" xfId="0" applyFont="1" applyBorder="1" applyAlignment="1">
      <alignment horizontal="right" wrapText="1"/>
    </xf>
    <xf numFmtId="0" fontId="10" fillId="0" borderId="0" xfId="0" applyFont="1" applyAlignment="1">
      <alignment horizontal="right"/>
    </xf>
    <xf numFmtId="0" fontId="10" fillId="0" borderId="0" xfId="0" applyFont="1" applyBorder="1" applyAlignment="1">
      <alignment horizontal="right"/>
    </xf>
    <xf numFmtId="0" fontId="12" fillId="0" borderId="0" xfId="0" applyFont="1"/>
    <xf numFmtId="0" fontId="9" fillId="0" borderId="0" xfId="0" applyFont="1" applyBorder="1" applyAlignment="1">
      <alignment horizontal="center" vertical="center" wrapText="1"/>
    </xf>
    <xf numFmtId="0" fontId="9" fillId="0" borderId="0" xfId="0" applyFont="1" applyBorder="1" applyAlignment="1">
      <alignment horizontal="center"/>
    </xf>
    <xf numFmtId="0" fontId="5" fillId="0" borderId="0" xfId="0" applyFont="1"/>
    <xf numFmtId="0" fontId="21" fillId="0" borderId="0" xfId="0" applyFont="1" applyAlignment="1">
      <alignment horizontal="center" vertical="center"/>
    </xf>
    <xf numFmtId="0" fontId="21" fillId="0" borderId="0" xfId="0" applyFont="1" applyAlignment="1">
      <alignment horizontal="left" vertical="center"/>
    </xf>
    <xf numFmtId="0" fontId="21" fillId="0" borderId="0" xfId="0" applyFont="1" applyAlignment="1">
      <alignment vertical="center"/>
    </xf>
    <xf numFmtId="0" fontId="22" fillId="0" borderId="0" xfId="0" applyFont="1" applyAlignment="1">
      <alignment vertical="center"/>
    </xf>
    <xf numFmtId="0" fontId="22" fillId="0" borderId="0" xfId="0" applyFont="1" applyAlignment="1">
      <alignment horizontal="center" vertical="center"/>
    </xf>
    <xf numFmtId="167" fontId="21" fillId="0" borderId="0" xfId="0" applyNumberFormat="1" applyFont="1" applyAlignment="1">
      <alignment horizontal="center" vertical="center"/>
    </xf>
    <xf numFmtId="0" fontId="21" fillId="0" borderId="0"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18" xfId="0" applyFont="1" applyBorder="1" applyAlignment="1">
      <alignment horizontal="center" vertical="center" wrapText="1"/>
    </xf>
    <xf numFmtId="0" fontId="22" fillId="0" borderId="24" xfId="0" applyFont="1" applyBorder="1" applyAlignment="1">
      <alignment horizontal="center" vertical="center"/>
    </xf>
    <xf numFmtId="0" fontId="22" fillId="0" borderId="22" xfId="0" applyFont="1" applyBorder="1" applyAlignment="1">
      <alignment horizontal="center" vertical="center"/>
    </xf>
    <xf numFmtId="0" fontId="22" fillId="0" borderId="26" xfId="0" applyFont="1" applyBorder="1" applyAlignment="1">
      <alignment horizontal="center" vertical="center"/>
    </xf>
    <xf numFmtId="0" fontId="22" fillId="0" borderId="11" xfId="0" applyFont="1" applyBorder="1" applyAlignment="1">
      <alignment horizontal="center" vertical="center" wrapText="1"/>
    </xf>
    <xf numFmtId="0" fontId="22" fillId="0" borderId="25" xfId="0" applyFont="1" applyBorder="1" applyAlignment="1">
      <alignment horizontal="center" vertical="center"/>
    </xf>
    <xf numFmtId="0" fontId="21" fillId="0" borderId="27" xfId="0" applyFont="1" applyBorder="1" applyAlignment="1">
      <alignment horizontal="center" vertical="center"/>
    </xf>
    <xf numFmtId="0" fontId="21" fillId="0" borderId="12" xfId="0" applyFont="1" applyBorder="1" applyAlignment="1">
      <alignment horizontal="left" vertical="center"/>
    </xf>
    <xf numFmtId="2" fontId="25" fillId="0" borderId="28" xfId="0" applyNumberFormat="1" applyFont="1" applyBorder="1" applyAlignment="1">
      <alignment horizontal="center" vertical="center"/>
    </xf>
    <xf numFmtId="2" fontId="21" fillId="0" borderId="29" xfId="2" applyNumberFormat="1" applyFont="1" applyBorder="1" applyAlignment="1">
      <alignment horizontal="center" vertical="center"/>
    </xf>
    <xf numFmtId="0" fontId="21" fillId="0" borderId="9" xfId="0" applyFont="1" applyBorder="1" applyAlignment="1">
      <alignment horizontal="center" vertical="center"/>
    </xf>
    <xf numFmtId="2" fontId="21" fillId="0" borderId="8" xfId="0" applyNumberFormat="1" applyFont="1" applyBorder="1" applyAlignment="1">
      <alignment horizontal="center" vertical="center"/>
    </xf>
    <xf numFmtId="168" fontId="21" fillId="0" borderId="30" xfId="0" applyNumberFormat="1" applyFont="1" applyBorder="1" applyAlignment="1">
      <alignment horizontal="center" vertical="center"/>
    </xf>
    <xf numFmtId="2" fontId="21" fillId="0" borderId="31" xfId="0" applyNumberFormat="1" applyFont="1" applyBorder="1" applyAlignment="1">
      <alignment horizontal="center" vertical="center"/>
    </xf>
    <xf numFmtId="166" fontId="21" fillId="0" borderId="9" xfId="0" applyNumberFormat="1" applyFont="1" applyBorder="1" applyAlignment="1">
      <alignment horizontal="center" vertical="center"/>
    </xf>
    <xf numFmtId="166" fontId="21" fillId="0" borderId="1" xfId="0" applyNumberFormat="1" applyFont="1" applyBorder="1" applyAlignment="1">
      <alignment horizontal="center" vertical="center"/>
    </xf>
    <xf numFmtId="168" fontId="21" fillId="0" borderId="25" xfId="0" applyNumberFormat="1" applyFont="1" applyBorder="1" applyAlignment="1">
      <alignment horizontal="center" vertical="center"/>
    </xf>
    <xf numFmtId="2" fontId="21" fillId="0" borderId="11" xfId="0" applyNumberFormat="1" applyFont="1" applyBorder="1" applyAlignment="1">
      <alignment horizontal="center" vertical="center"/>
    </xf>
    <xf numFmtId="168" fontId="21" fillId="0" borderId="32" xfId="0" applyNumberFormat="1" applyFont="1" applyBorder="1" applyAlignment="1">
      <alignment horizontal="center" vertical="center"/>
    </xf>
    <xf numFmtId="2" fontId="21" fillId="0" borderId="33" xfId="0" applyNumberFormat="1" applyFont="1" applyBorder="1" applyAlignment="1">
      <alignment horizontal="center" vertical="center"/>
    </xf>
    <xf numFmtId="2" fontId="21" fillId="0" borderId="9" xfId="0" applyNumberFormat="1" applyFont="1" applyBorder="1" applyAlignment="1">
      <alignment horizontal="center" vertical="center"/>
    </xf>
    <xf numFmtId="2" fontId="21" fillId="0" borderId="1" xfId="0" applyNumberFormat="1" applyFont="1" applyBorder="1" applyAlignment="1">
      <alignment horizontal="center" vertical="center"/>
    </xf>
    <xf numFmtId="0" fontId="21" fillId="0" borderId="1" xfId="0" applyFont="1" applyBorder="1" applyAlignment="1">
      <alignment horizontal="center" vertical="center"/>
    </xf>
    <xf numFmtId="169" fontId="21" fillId="0" borderId="1" xfId="0" applyNumberFormat="1" applyFont="1" applyBorder="1" applyAlignment="1">
      <alignment horizontal="center" vertical="center"/>
    </xf>
    <xf numFmtId="167" fontId="21" fillId="0" borderId="1" xfId="0" applyNumberFormat="1" applyFont="1" applyBorder="1" applyAlignment="1">
      <alignment horizontal="center" vertical="center"/>
    </xf>
    <xf numFmtId="0" fontId="21" fillId="0" borderId="34" xfId="0" applyFont="1" applyBorder="1" applyAlignment="1">
      <alignment horizontal="center" vertical="center"/>
    </xf>
    <xf numFmtId="0" fontId="21" fillId="0" borderId="8" xfId="0" applyFont="1" applyBorder="1" applyAlignment="1">
      <alignment horizontal="left" vertical="center"/>
    </xf>
    <xf numFmtId="2" fontId="25" fillId="0" borderId="1" xfId="0" applyNumberFormat="1" applyFont="1" applyBorder="1" applyAlignment="1">
      <alignment horizontal="center" vertical="center"/>
    </xf>
    <xf numFmtId="2" fontId="21" fillId="0" borderId="35" xfId="2" applyNumberFormat="1" applyFont="1" applyBorder="1" applyAlignment="1">
      <alignment horizontal="center" vertical="center"/>
    </xf>
    <xf numFmtId="2" fontId="21" fillId="0" borderId="0" xfId="0" applyNumberFormat="1" applyFont="1" applyBorder="1" applyAlignment="1">
      <alignment horizontal="center" vertical="center"/>
    </xf>
    <xf numFmtId="168" fontId="21" fillId="0" borderId="0" xfId="0" applyNumberFormat="1" applyFont="1" applyBorder="1" applyAlignment="1">
      <alignment horizontal="center" vertical="center"/>
    </xf>
    <xf numFmtId="166" fontId="21" fillId="0" borderId="0" xfId="0" applyNumberFormat="1" applyFont="1" applyBorder="1" applyAlignment="1">
      <alignment horizontal="center" vertical="center"/>
    </xf>
    <xf numFmtId="169" fontId="21" fillId="0" borderId="0" xfId="0" applyNumberFormat="1" applyFont="1" applyBorder="1" applyAlignment="1">
      <alignment horizontal="center" vertical="center"/>
    </xf>
    <xf numFmtId="167" fontId="21" fillId="0" borderId="0" xfId="0" applyNumberFormat="1" applyFont="1" applyBorder="1" applyAlignment="1">
      <alignment horizontal="center" vertical="center"/>
    </xf>
    <xf numFmtId="2" fontId="25" fillId="3" borderId="1" xfId="0" applyNumberFormat="1" applyFont="1" applyFill="1" applyBorder="1" applyAlignment="1">
      <alignment horizontal="center" vertical="center"/>
    </xf>
    <xf numFmtId="0" fontId="21" fillId="2" borderId="8" xfId="0" applyFont="1" applyFill="1" applyBorder="1" applyAlignment="1">
      <alignment horizontal="left" vertical="center"/>
    </xf>
    <xf numFmtId="0" fontId="21" fillId="0" borderId="36" xfId="0" applyFont="1" applyBorder="1" applyAlignment="1">
      <alignment horizontal="left" vertical="center"/>
    </xf>
    <xf numFmtId="0" fontId="21" fillId="0" borderId="37" xfId="0" applyFont="1" applyBorder="1" applyAlignment="1">
      <alignment horizontal="center" vertical="center"/>
    </xf>
    <xf numFmtId="2" fontId="25" fillId="0" borderId="38" xfId="0" applyNumberFormat="1" applyFont="1" applyBorder="1" applyAlignment="1">
      <alignment horizontal="center" vertical="center"/>
    </xf>
    <xf numFmtId="2" fontId="21" fillId="0" borderId="39" xfId="2" applyNumberFormat="1" applyFont="1" applyBorder="1" applyAlignment="1">
      <alignment horizontal="center" vertical="center"/>
    </xf>
    <xf numFmtId="0" fontId="21" fillId="0" borderId="0" xfId="0" applyFont="1" applyBorder="1" applyAlignment="1">
      <alignment horizontal="left" vertical="center"/>
    </xf>
    <xf numFmtId="2" fontId="21" fillId="0" borderId="0" xfId="0" applyNumberFormat="1" applyFont="1" applyBorder="1" applyAlignment="1">
      <alignment horizontal="center" vertical="top"/>
    </xf>
    <xf numFmtId="2" fontId="22" fillId="0" borderId="0" xfId="2" applyNumberFormat="1" applyFont="1" applyBorder="1" applyAlignment="1">
      <alignment horizontal="center" vertical="center"/>
    </xf>
    <xf numFmtId="0" fontId="3" fillId="0" borderId="0" xfId="0" applyFont="1" applyFill="1"/>
    <xf numFmtId="0" fontId="3" fillId="0" borderId="0" xfId="0" applyFont="1" applyFill="1" applyBorder="1"/>
    <xf numFmtId="2" fontId="26" fillId="6" borderId="4" xfId="0" applyNumberFormat="1" applyFont="1" applyFill="1" applyBorder="1" applyAlignment="1" applyProtection="1">
      <alignment horizontal="center" vertical="center" wrapText="1"/>
      <protection hidden="1"/>
    </xf>
    <xf numFmtId="166" fontId="28" fillId="0" borderId="0" xfId="0" applyNumberFormat="1" applyFont="1" applyFill="1" applyAlignment="1">
      <alignment horizontal="center" vertical="center"/>
    </xf>
    <xf numFmtId="1" fontId="28" fillId="0" borderId="0" xfId="0" applyNumberFormat="1" applyFont="1" applyFill="1" applyAlignment="1">
      <alignment horizontal="center" vertical="center"/>
    </xf>
    <xf numFmtId="4" fontId="29" fillId="0" borderId="0" xfId="0" applyNumberFormat="1" applyFont="1" applyFill="1" applyAlignment="1">
      <alignment horizontal="center" vertical="center"/>
    </xf>
    <xf numFmtId="1" fontId="28" fillId="0" borderId="0" xfId="0" applyNumberFormat="1" applyFont="1" applyFill="1" applyAlignment="1">
      <alignment vertical="center"/>
    </xf>
    <xf numFmtId="0" fontId="28" fillId="0" borderId="0" xfId="0" applyFont="1" applyFill="1" applyAlignment="1">
      <alignment vertical="center"/>
    </xf>
    <xf numFmtId="0" fontId="32" fillId="0" borderId="0" xfId="0" applyFont="1"/>
    <xf numFmtId="0" fontId="32" fillId="0" borderId="0" xfId="0" applyFont="1" applyFill="1" applyAlignment="1">
      <alignment vertical="center"/>
    </xf>
    <xf numFmtId="0" fontId="34" fillId="0" borderId="4" xfId="0" applyFont="1" applyFill="1" applyBorder="1" applyAlignment="1">
      <alignment vertical="center"/>
    </xf>
    <xf numFmtId="166" fontId="34" fillId="0" borderId="4" xfId="0" applyNumberFormat="1" applyFont="1" applyFill="1" applyBorder="1" applyAlignment="1">
      <alignment horizontal="center" vertical="center"/>
    </xf>
    <xf numFmtId="1" fontId="36" fillId="0" borderId="4" xfId="0" applyNumberFormat="1" applyFont="1" applyFill="1" applyBorder="1" applyAlignment="1">
      <alignment horizontal="center" vertical="center"/>
    </xf>
    <xf numFmtId="0" fontId="34" fillId="0" borderId="4" xfId="0" applyNumberFormat="1" applyFont="1" applyFill="1" applyBorder="1" applyAlignment="1">
      <alignment horizontal="center" vertical="center"/>
    </xf>
    <xf numFmtId="0" fontId="34" fillId="4" borderId="4" xfId="0" applyFont="1" applyFill="1" applyBorder="1" applyAlignment="1">
      <alignment horizontal="left" vertical="center"/>
    </xf>
    <xf numFmtId="1" fontId="36" fillId="4" borderId="4" xfId="0" applyNumberFormat="1" applyFont="1" applyFill="1" applyBorder="1" applyAlignment="1">
      <alignment horizontal="center" vertical="center"/>
    </xf>
    <xf numFmtId="0" fontId="34" fillId="0" borderId="4" xfId="0" applyFont="1" applyFill="1" applyBorder="1" applyAlignment="1">
      <alignment horizontal="left" vertical="center" wrapText="1"/>
    </xf>
    <xf numFmtId="0" fontId="9" fillId="0" borderId="0" xfId="0" applyFont="1" applyBorder="1" applyAlignment="1">
      <alignment horizontal="right"/>
    </xf>
    <xf numFmtId="0" fontId="36" fillId="0" borderId="4" xfId="0" applyFont="1" applyFill="1" applyBorder="1" applyAlignment="1">
      <alignment vertical="center"/>
    </xf>
    <xf numFmtId="0" fontId="28" fillId="0" borderId="4" xfId="0" applyFont="1" applyBorder="1" applyAlignment="1">
      <alignment horizontal="center" vertical="center" wrapText="1"/>
    </xf>
    <xf numFmtId="0" fontId="28" fillId="0" borderId="4" xfId="0" applyFont="1" applyFill="1" applyBorder="1" applyAlignment="1">
      <alignment vertical="center" wrapText="1"/>
    </xf>
    <xf numFmtId="0" fontId="28" fillId="0" borderId="4" xfId="0" applyNumberFormat="1" applyFont="1" applyFill="1" applyBorder="1" applyAlignment="1">
      <alignment horizontal="center" vertical="center" wrapText="1"/>
    </xf>
    <xf numFmtId="0" fontId="28" fillId="0" borderId="4" xfId="0" applyFont="1" applyFill="1" applyBorder="1" applyAlignment="1">
      <alignment vertical="center"/>
    </xf>
    <xf numFmtId="0" fontId="9" fillId="0" borderId="4" xfId="0" applyFont="1" applyBorder="1" applyAlignment="1">
      <alignment horizontal="center" vertical="center"/>
    </xf>
    <xf numFmtId="0" fontId="6" fillId="0" borderId="43" xfId="0"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2" fontId="9" fillId="0" borderId="4" xfId="0" applyNumberFormat="1" applyFont="1" applyBorder="1" applyAlignment="1">
      <alignment horizontal="center" vertical="center" wrapText="1"/>
    </xf>
    <xf numFmtId="0" fontId="13" fillId="4" borderId="4" xfId="0" applyFont="1" applyFill="1" applyBorder="1" applyAlignment="1">
      <alignment horizontal="center"/>
    </xf>
    <xf numFmtId="0" fontId="14" fillId="4" borderId="4" xfId="0" applyFont="1" applyFill="1" applyBorder="1" applyAlignment="1">
      <alignment horizontal="left"/>
    </xf>
    <xf numFmtId="0" fontId="14" fillId="4" borderId="4" xfId="0" applyFont="1" applyFill="1" applyBorder="1" applyAlignment="1">
      <alignment horizontal="right"/>
    </xf>
    <xf numFmtId="165" fontId="16" fillId="4" borderId="4" xfId="1" applyFont="1" applyFill="1" applyBorder="1" applyAlignment="1">
      <alignment horizontal="center" vertical="center"/>
    </xf>
    <xf numFmtId="0" fontId="17" fillId="4" borderId="4" xfId="0" applyFont="1" applyFill="1" applyBorder="1" applyAlignment="1">
      <alignment horizontal="left"/>
    </xf>
    <xf numFmtId="0" fontId="13" fillId="4" borderId="4" xfId="0" applyFont="1" applyFill="1" applyBorder="1" applyAlignment="1">
      <alignment horizontal="left"/>
    </xf>
    <xf numFmtId="0" fontId="13" fillId="4" borderId="4" xfId="0" applyFont="1" applyFill="1" applyBorder="1" applyAlignment="1">
      <alignment horizontal="right"/>
    </xf>
    <xf numFmtId="165" fontId="5" fillId="4" borderId="4" xfId="1" applyFont="1" applyFill="1" applyBorder="1" applyAlignment="1">
      <alignment horizontal="center" vertical="center"/>
    </xf>
    <xf numFmtId="1" fontId="17" fillId="4" borderId="45" xfId="0" applyNumberFormat="1" applyFont="1" applyFill="1" applyBorder="1"/>
    <xf numFmtId="0" fontId="13" fillId="4" borderId="0" xfId="0" applyFont="1" applyFill="1" applyBorder="1" applyAlignment="1">
      <alignment horizontal="left"/>
    </xf>
    <xf numFmtId="0" fontId="13" fillId="4" borderId="0" xfId="0" applyFont="1" applyFill="1" applyAlignment="1">
      <alignment horizontal="left"/>
    </xf>
    <xf numFmtId="0" fontId="13" fillId="4" borderId="4" xfId="0" applyFont="1" applyFill="1" applyBorder="1" applyAlignment="1">
      <alignment horizontal="left" vertical="center"/>
    </xf>
    <xf numFmtId="0" fontId="13" fillId="4" borderId="4" xfId="0" applyFont="1" applyFill="1" applyBorder="1" applyAlignment="1">
      <alignment horizontal="right" vertical="center"/>
    </xf>
    <xf numFmtId="1" fontId="17" fillId="4" borderId="45" xfId="0" applyNumberFormat="1" applyFont="1" applyFill="1" applyBorder="1" applyAlignment="1">
      <alignment vertical="center"/>
    </xf>
    <xf numFmtId="165" fontId="5" fillId="4" borderId="0" xfId="1" applyFont="1" applyFill="1" applyBorder="1" applyAlignment="1">
      <alignment vertical="center"/>
    </xf>
    <xf numFmtId="0" fontId="5" fillId="4" borderId="0" xfId="0" applyFont="1" applyFill="1" applyAlignment="1">
      <alignment vertical="center"/>
    </xf>
    <xf numFmtId="165" fontId="5" fillId="4" borderId="0" xfId="1" applyFont="1" applyFill="1" applyBorder="1"/>
    <xf numFmtId="0" fontId="5" fillId="4" borderId="0" xfId="0" applyFont="1" applyFill="1"/>
    <xf numFmtId="0" fontId="13" fillId="4" borderId="43" xfId="0" applyFont="1" applyFill="1" applyBorder="1" applyAlignment="1"/>
    <xf numFmtId="1" fontId="17" fillId="4" borderId="4" xfId="0" applyNumberFormat="1" applyFont="1" applyFill="1" applyBorder="1"/>
    <xf numFmtId="0" fontId="13" fillId="4" borderId="43" xfId="0" applyFont="1" applyFill="1" applyBorder="1" applyAlignment="1">
      <alignment horizontal="left" vertical="top"/>
    </xf>
    <xf numFmtId="1" fontId="17" fillId="4" borderId="45" xfId="0" applyNumberFormat="1" applyFont="1" applyFill="1" applyBorder="1" applyAlignment="1">
      <alignment horizontal="right"/>
    </xf>
    <xf numFmtId="0" fontId="14" fillId="4" borderId="4" xfId="0" applyFont="1" applyFill="1" applyBorder="1" applyAlignment="1">
      <alignment horizontal="left" vertical="top"/>
    </xf>
    <xf numFmtId="0" fontId="13" fillId="4" borderId="44" xfId="0" applyFont="1" applyFill="1" applyBorder="1" applyAlignment="1">
      <alignment horizontal="left" vertical="top"/>
    </xf>
    <xf numFmtId="1" fontId="17" fillId="4" borderId="4" xfId="0" applyNumberFormat="1" applyFont="1" applyFill="1" applyBorder="1" applyAlignment="1">
      <alignment horizontal="right"/>
    </xf>
    <xf numFmtId="0" fontId="13" fillId="4" borderId="43" xfId="0" applyFont="1" applyFill="1" applyBorder="1" applyAlignment="1">
      <alignment horizontal="left" vertical="top" wrapText="1"/>
    </xf>
    <xf numFmtId="0" fontId="14" fillId="4" borderId="4" xfId="0" applyFont="1" applyFill="1" applyBorder="1" applyAlignment="1">
      <alignment horizontal="left" vertical="top" wrapText="1"/>
    </xf>
    <xf numFmtId="0" fontId="14" fillId="4" borderId="46" xfId="0" applyFont="1" applyFill="1" applyBorder="1" applyAlignment="1">
      <alignment horizontal="left" vertical="top" wrapText="1"/>
    </xf>
    <xf numFmtId="0" fontId="13" fillId="4" borderId="4" xfId="0" applyFont="1" applyFill="1" applyBorder="1" applyAlignment="1">
      <alignment horizontal="left" vertical="top"/>
    </xf>
    <xf numFmtId="0" fontId="14" fillId="4" borderId="4" xfId="0" applyFont="1" applyFill="1" applyBorder="1" applyAlignment="1">
      <alignment horizontal="center"/>
    </xf>
    <xf numFmtId="1" fontId="17" fillId="4" borderId="4" xfId="0" applyNumberFormat="1" applyFont="1" applyFill="1" applyBorder="1" applyAlignment="1">
      <alignment horizontal="right" vertical="center"/>
    </xf>
    <xf numFmtId="1" fontId="40" fillId="4" borderId="4" xfId="0" applyNumberFormat="1" applyFont="1" applyFill="1" applyBorder="1" applyAlignment="1">
      <alignment horizontal="right" vertical="center"/>
    </xf>
    <xf numFmtId="0" fontId="13" fillId="4" borderId="4" xfId="0" applyFont="1" applyFill="1" applyBorder="1" applyAlignment="1">
      <alignment horizontal="center" vertical="center"/>
    </xf>
    <xf numFmtId="0" fontId="13" fillId="4" borderId="43" xfId="0" applyFont="1" applyFill="1" applyBorder="1" applyAlignment="1">
      <alignment horizontal="left" vertical="center"/>
    </xf>
    <xf numFmtId="0" fontId="4" fillId="4" borderId="45" xfId="0" applyFont="1" applyFill="1" applyBorder="1" applyAlignment="1">
      <alignment horizontal="center" vertical="center"/>
    </xf>
    <xf numFmtId="0" fontId="17" fillId="4" borderId="4" xfId="0" applyFont="1" applyFill="1" applyBorder="1" applyAlignment="1">
      <alignment horizontal="center" vertical="center"/>
    </xf>
    <xf numFmtId="0" fontId="13" fillId="4" borderId="48" xfId="0" applyFont="1" applyFill="1" applyBorder="1" applyAlignment="1"/>
    <xf numFmtId="0" fontId="4" fillId="4" borderId="0" xfId="0" applyFont="1" applyFill="1" applyBorder="1" applyAlignment="1">
      <alignment horizontal="center"/>
    </xf>
    <xf numFmtId="0" fontId="13" fillId="4" borderId="45" xfId="0" applyFont="1" applyFill="1" applyBorder="1" applyAlignment="1"/>
    <xf numFmtId="0" fontId="14" fillId="4" borderId="43" xfId="0" applyFont="1" applyFill="1" applyBorder="1" applyAlignment="1"/>
    <xf numFmtId="0" fontId="18" fillId="4" borderId="45" xfId="0" applyFont="1" applyFill="1" applyBorder="1" applyAlignment="1"/>
    <xf numFmtId="0" fontId="4" fillId="0" borderId="4" xfId="0" applyFont="1" applyFill="1" applyBorder="1" applyAlignment="1">
      <alignment horizontal="center" vertical="center"/>
    </xf>
    <xf numFmtId="1" fontId="17" fillId="4" borderId="45" xfId="0" applyNumberFormat="1" applyFont="1" applyFill="1" applyBorder="1" applyAlignment="1"/>
    <xf numFmtId="0" fontId="13" fillId="4" borderId="45" xfId="0" applyFont="1" applyFill="1" applyBorder="1" applyAlignment="1">
      <alignment horizontal="center"/>
    </xf>
    <xf numFmtId="0" fontId="18" fillId="4" borderId="45" xfId="0" applyFont="1" applyFill="1" applyBorder="1" applyAlignment="1">
      <alignment horizontal="center"/>
    </xf>
    <xf numFmtId="0" fontId="17" fillId="4" borderId="45" xfId="0" applyFont="1" applyFill="1" applyBorder="1" applyAlignment="1">
      <alignment horizontal="center"/>
    </xf>
    <xf numFmtId="2" fontId="17" fillId="4" borderId="4" xfId="0" applyNumberFormat="1" applyFont="1" applyFill="1" applyBorder="1" applyAlignment="1">
      <alignment horizontal="center"/>
    </xf>
    <xf numFmtId="0" fontId="9" fillId="4" borderId="43" xfId="0" applyFont="1" applyFill="1" applyBorder="1" applyAlignment="1">
      <alignment vertical="center"/>
    </xf>
    <xf numFmtId="1" fontId="19" fillId="4" borderId="4" xfId="0" applyNumberFormat="1" applyFont="1" applyFill="1" applyBorder="1"/>
    <xf numFmtId="165" fontId="16" fillId="0" borderId="4" xfId="1" applyFont="1" applyFill="1" applyBorder="1" applyAlignment="1">
      <alignment horizontal="center" vertical="center"/>
    </xf>
    <xf numFmtId="0" fontId="13" fillId="4" borderId="43" xfId="0" applyFont="1" applyFill="1" applyBorder="1" applyAlignment="1">
      <alignment vertical="center"/>
    </xf>
    <xf numFmtId="0" fontId="17" fillId="4" borderId="45" xfId="0" applyFont="1" applyFill="1" applyBorder="1" applyAlignment="1">
      <alignment horizontal="left"/>
    </xf>
    <xf numFmtId="0" fontId="13" fillId="4" borderId="43" xfId="0" applyFont="1" applyFill="1" applyBorder="1" applyAlignment="1">
      <alignment horizontal="center" vertical="center"/>
    </xf>
    <xf numFmtId="0" fontId="14" fillId="4" borderId="5" xfId="0" applyFont="1" applyFill="1" applyBorder="1" applyAlignment="1"/>
    <xf numFmtId="0" fontId="18" fillId="4" borderId="50" xfId="0" applyFont="1" applyFill="1" applyBorder="1" applyAlignment="1">
      <alignment horizontal="center"/>
    </xf>
    <xf numFmtId="165" fontId="16" fillId="4" borderId="45" xfId="1" applyFont="1" applyFill="1" applyBorder="1" applyAlignment="1">
      <alignment horizontal="center" vertical="center"/>
    </xf>
    <xf numFmtId="1" fontId="19" fillId="4" borderId="45" xfId="0" applyNumberFormat="1" applyFont="1" applyFill="1" applyBorder="1" applyAlignment="1">
      <alignment horizontal="right"/>
    </xf>
    <xf numFmtId="0" fontId="13" fillId="4" borderId="51" xfId="0" applyFont="1" applyFill="1" applyBorder="1" applyAlignment="1"/>
    <xf numFmtId="0" fontId="20" fillId="4" borderId="48" xfId="0" applyFont="1" applyFill="1" applyBorder="1" applyAlignment="1">
      <alignment horizontal="center"/>
    </xf>
    <xf numFmtId="0" fontId="14" fillId="4" borderId="51" xfId="0" applyFont="1" applyFill="1" applyBorder="1" applyAlignment="1"/>
    <xf numFmtId="0" fontId="13" fillId="4" borderId="5" xfId="0" applyFont="1" applyFill="1" applyBorder="1" applyAlignment="1">
      <alignment vertical="center"/>
    </xf>
    <xf numFmtId="0" fontId="14" fillId="4" borderId="45" xfId="0" applyFont="1" applyFill="1" applyBorder="1" applyAlignment="1"/>
    <xf numFmtId="0" fontId="14" fillId="4" borderId="45" xfId="0" applyFont="1" applyFill="1" applyBorder="1" applyAlignment="1">
      <alignment horizontal="right"/>
    </xf>
    <xf numFmtId="0" fontId="13" fillId="0" borderId="43" xfId="0" applyFont="1" applyFill="1" applyBorder="1" applyAlignment="1"/>
    <xf numFmtId="0" fontId="18" fillId="0" borderId="45" xfId="0" applyFont="1" applyFill="1" applyBorder="1" applyAlignment="1"/>
    <xf numFmtId="165" fontId="5" fillId="0" borderId="4" xfId="1" applyFont="1" applyFill="1" applyBorder="1" applyAlignment="1">
      <alignment horizontal="center" vertical="center"/>
    </xf>
    <xf numFmtId="1" fontId="17" fillId="0" borderId="45" xfId="0" applyNumberFormat="1" applyFont="1" applyFill="1" applyBorder="1" applyAlignment="1">
      <alignment horizontal="right"/>
    </xf>
    <xf numFmtId="165" fontId="5" fillId="0" borderId="0" xfId="1" applyFont="1" applyFill="1" applyBorder="1"/>
    <xf numFmtId="0" fontId="5" fillId="0" borderId="0" xfId="0" applyFont="1" applyFill="1"/>
    <xf numFmtId="2" fontId="13" fillId="4" borderId="43" xfId="0" applyNumberFormat="1" applyFont="1" applyFill="1" applyBorder="1" applyAlignment="1"/>
    <xf numFmtId="2" fontId="14" fillId="4" borderId="45" xfId="0" applyNumberFormat="1" applyFont="1" applyFill="1" applyBorder="1" applyAlignment="1">
      <alignment horizontal="center"/>
    </xf>
    <xf numFmtId="0" fontId="14" fillId="4" borderId="43" xfId="0" applyFont="1" applyFill="1" applyBorder="1" applyAlignment="1">
      <alignment vertical="center"/>
    </xf>
    <xf numFmtId="0" fontId="14" fillId="4" borderId="45" xfId="0" applyFont="1" applyFill="1" applyBorder="1" applyAlignment="1">
      <alignment horizontal="center"/>
    </xf>
    <xf numFmtId="1" fontId="19" fillId="4" borderId="45" xfId="0" applyNumberFormat="1" applyFont="1" applyFill="1" applyBorder="1" applyAlignment="1">
      <alignment horizontal="right" vertical="top"/>
    </xf>
    <xf numFmtId="1" fontId="19" fillId="4" borderId="45" xfId="0" applyNumberFormat="1" applyFont="1" applyFill="1" applyBorder="1" applyAlignment="1">
      <alignment horizontal="right" vertical="center"/>
    </xf>
    <xf numFmtId="1" fontId="17" fillId="4" borderId="45" xfId="0" applyNumberFormat="1" applyFont="1" applyFill="1" applyBorder="1" applyAlignment="1">
      <alignment horizontal="right" vertical="top"/>
    </xf>
    <xf numFmtId="0" fontId="14" fillId="4" borderId="44" xfId="0" applyFont="1" applyFill="1" applyBorder="1" applyAlignment="1">
      <alignment horizontal="center"/>
    </xf>
    <xf numFmtId="0" fontId="20" fillId="4" borderId="44" xfId="0" applyFont="1" applyFill="1" applyBorder="1" applyAlignment="1">
      <alignment horizontal="center"/>
    </xf>
    <xf numFmtId="2" fontId="14" fillId="4" borderId="43" xfId="0" applyNumberFormat="1" applyFont="1" applyFill="1" applyBorder="1" applyAlignment="1"/>
    <xf numFmtId="0" fontId="18" fillId="4" borderId="44" xfId="0" applyFont="1" applyFill="1" applyBorder="1" applyAlignment="1">
      <alignment horizontal="center"/>
    </xf>
    <xf numFmtId="0" fontId="4" fillId="4" borderId="0" xfId="0" applyFont="1" applyFill="1"/>
    <xf numFmtId="0" fontId="7" fillId="0" borderId="0" xfId="0" applyFont="1" applyAlignment="1">
      <alignment horizontal="justify" vertical="center"/>
    </xf>
    <xf numFmtId="0" fontId="44" fillId="10" borderId="52" xfId="0" applyFont="1" applyFill="1" applyBorder="1" applyAlignment="1">
      <alignment horizontal="center" vertical="center" textRotation="90"/>
    </xf>
    <xf numFmtId="0" fontId="44" fillId="10" borderId="53" xfId="0" applyFont="1" applyFill="1" applyBorder="1" applyAlignment="1">
      <alignment horizontal="center"/>
    </xf>
    <xf numFmtId="0" fontId="45" fillId="10" borderId="53" xfId="0" applyFont="1" applyFill="1" applyBorder="1" applyAlignment="1" applyProtection="1">
      <alignment horizontal="center" vertical="center" wrapText="1"/>
      <protection hidden="1"/>
    </xf>
    <xf numFmtId="2" fontId="44" fillId="10" borderId="54" xfId="0" applyNumberFormat="1" applyFont="1" applyFill="1" applyBorder="1" applyAlignment="1">
      <alignment horizontal="center"/>
    </xf>
    <xf numFmtId="2" fontId="46" fillId="0" borderId="0" xfId="0" applyNumberFormat="1" applyFont="1"/>
    <xf numFmtId="0" fontId="47" fillId="0" borderId="0" xfId="0" applyFont="1"/>
    <xf numFmtId="0" fontId="46" fillId="0" borderId="0" xfId="0" applyFont="1"/>
    <xf numFmtId="0" fontId="46" fillId="0" borderId="56" xfId="0" applyFont="1" applyBorder="1" applyAlignment="1">
      <alignment horizontal="center"/>
    </xf>
    <xf numFmtId="0" fontId="48" fillId="0" borderId="57" xfId="0" applyFont="1" applyBorder="1"/>
    <xf numFmtId="166" fontId="48" fillId="0" borderId="57" xfId="0" applyNumberFormat="1" applyFont="1" applyBorder="1" applyAlignment="1">
      <alignment horizontal="center"/>
    </xf>
    <xf numFmtId="0" fontId="46" fillId="0" borderId="57" xfId="0" applyFont="1" applyBorder="1" applyAlignment="1">
      <alignment horizontal="center"/>
    </xf>
    <xf numFmtId="2" fontId="46" fillId="0" borderId="58" xfId="0" applyNumberFormat="1" applyFont="1" applyBorder="1" applyAlignment="1">
      <alignment horizontal="center"/>
    </xf>
    <xf numFmtId="2" fontId="48" fillId="0" borderId="0" xfId="0" applyNumberFormat="1" applyFont="1"/>
    <xf numFmtId="0" fontId="48" fillId="0" borderId="0" xfId="0" applyFont="1"/>
    <xf numFmtId="0" fontId="46" fillId="0" borderId="60" xfId="0" applyFont="1" applyBorder="1" applyAlignment="1">
      <alignment horizontal="center"/>
    </xf>
    <xf numFmtId="0" fontId="46" fillId="0" borderId="4" xfId="0" applyFont="1" applyBorder="1"/>
    <xf numFmtId="166" fontId="46" fillId="0" borderId="4" xfId="0" applyNumberFormat="1" applyFont="1" applyBorder="1" applyAlignment="1">
      <alignment horizontal="center"/>
    </xf>
    <xf numFmtId="0" fontId="46" fillId="0" borderId="4" xfId="0" applyFont="1" applyBorder="1" applyAlignment="1">
      <alignment horizontal="center"/>
    </xf>
    <xf numFmtId="2" fontId="46" fillId="0" borderId="61" xfId="0" applyNumberFormat="1" applyFont="1" applyBorder="1" applyAlignment="1">
      <alignment horizontal="center"/>
    </xf>
    <xf numFmtId="0" fontId="48" fillId="0" borderId="4" xfId="0" applyFont="1" applyBorder="1"/>
    <xf numFmtId="166" fontId="48" fillId="0" borderId="4" xfId="0" applyNumberFormat="1" applyFont="1" applyBorder="1" applyAlignment="1">
      <alignment horizontal="center"/>
    </xf>
    <xf numFmtId="0" fontId="46" fillId="0" borderId="63" xfId="0" applyFont="1" applyBorder="1" applyAlignment="1">
      <alignment horizontal="center"/>
    </xf>
    <xf numFmtId="0" fontId="46" fillId="0" borderId="64" xfId="0" applyFont="1" applyBorder="1"/>
    <xf numFmtId="166" fontId="46" fillId="0" borderId="64" xfId="0" applyNumberFormat="1" applyFont="1" applyBorder="1" applyAlignment="1">
      <alignment horizontal="center"/>
    </xf>
    <xf numFmtId="0" fontId="46" fillId="0" borderId="64" xfId="0" applyFont="1" applyBorder="1" applyAlignment="1">
      <alignment horizontal="center"/>
    </xf>
    <xf numFmtId="2" fontId="46" fillId="0" borderId="65" xfId="0" applyNumberFormat="1" applyFont="1" applyBorder="1" applyAlignment="1">
      <alignment horizontal="center"/>
    </xf>
    <xf numFmtId="0" fontId="47" fillId="0" borderId="0" xfId="0" applyFont="1" applyBorder="1" applyAlignment="1">
      <alignment horizontal="center" vertical="center" textRotation="90"/>
    </xf>
    <xf numFmtId="0" fontId="46" fillId="0" borderId="0" xfId="0" applyFont="1" applyBorder="1" applyAlignment="1">
      <alignment horizontal="center"/>
    </xf>
    <xf numFmtId="0" fontId="46" fillId="0" borderId="0" xfId="0" applyFont="1" applyBorder="1"/>
    <xf numFmtId="2" fontId="46" fillId="0" borderId="0" xfId="0" applyNumberFormat="1" applyFont="1" applyBorder="1" applyAlignment="1">
      <alignment horizontal="center"/>
    </xf>
    <xf numFmtId="0" fontId="46" fillId="0" borderId="0" xfId="0" applyFont="1" applyBorder="1" applyAlignment="1">
      <alignment horizontal="center" vertical="center" textRotation="90"/>
    </xf>
    <xf numFmtId="166" fontId="46" fillId="0" borderId="0" xfId="0" applyNumberFormat="1" applyFont="1" applyBorder="1" applyAlignment="1">
      <alignment horizontal="center"/>
    </xf>
    <xf numFmtId="0" fontId="48" fillId="0" borderId="64" xfId="0" applyFont="1" applyBorder="1"/>
    <xf numFmtId="166" fontId="48" fillId="0" borderId="64" xfId="0" applyNumberFormat="1" applyFont="1" applyBorder="1" applyAlignment="1">
      <alignment horizontal="center"/>
    </xf>
    <xf numFmtId="0" fontId="47" fillId="0" borderId="0" xfId="0" applyFont="1" applyBorder="1" applyAlignment="1">
      <alignment vertical="center" textRotation="90"/>
    </xf>
    <xf numFmtId="2" fontId="46" fillId="0" borderId="0" xfId="0" applyNumberFormat="1" applyFont="1" applyBorder="1"/>
    <xf numFmtId="0" fontId="47" fillId="0" borderId="0" xfId="0" applyFont="1" applyBorder="1"/>
    <xf numFmtId="0" fontId="46" fillId="0" borderId="57" xfId="0" applyFont="1" applyBorder="1"/>
    <xf numFmtId="166" fontId="46" fillId="0" borderId="57" xfId="0" applyNumberFormat="1" applyFont="1" applyBorder="1" applyAlignment="1">
      <alignment horizontal="center"/>
    </xf>
    <xf numFmtId="0" fontId="46" fillId="0" borderId="69" xfId="0" applyFont="1" applyBorder="1" applyAlignment="1">
      <alignment horizontal="center"/>
    </xf>
    <xf numFmtId="0" fontId="46" fillId="0" borderId="6" xfId="0" applyFont="1" applyBorder="1"/>
    <xf numFmtId="166" fontId="46" fillId="0" borderId="6" xfId="0" applyNumberFormat="1" applyFont="1" applyBorder="1" applyAlignment="1">
      <alignment horizontal="center"/>
    </xf>
    <xf numFmtId="0" fontId="46" fillId="0" borderId="6" xfId="0" applyFont="1" applyBorder="1" applyAlignment="1">
      <alignment horizontal="center"/>
    </xf>
    <xf numFmtId="2" fontId="46" fillId="0" borderId="70" xfId="0" applyNumberFormat="1" applyFont="1" applyBorder="1" applyAlignment="1">
      <alignment horizontal="center"/>
    </xf>
    <xf numFmtId="0" fontId="46" fillId="0" borderId="56" xfId="0" applyFont="1" applyBorder="1"/>
    <xf numFmtId="0" fontId="46" fillId="0" borderId="60" xfId="0" applyFont="1" applyBorder="1"/>
    <xf numFmtId="0" fontId="46" fillId="0" borderId="63" xfId="0" applyFont="1" applyBorder="1"/>
    <xf numFmtId="0" fontId="47" fillId="0" borderId="2" xfId="0" applyFont="1" applyBorder="1" applyAlignment="1">
      <alignment textRotation="90"/>
    </xf>
    <xf numFmtId="0" fontId="47" fillId="0" borderId="41" xfId="0" applyFont="1" applyBorder="1" applyAlignment="1">
      <alignment textRotation="90"/>
    </xf>
    <xf numFmtId="0" fontId="47" fillId="0" borderId="0" xfId="0" applyFont="1" applyAlignment="1">
      <alignment horizontal="center" vertical="center" textRotation="90"/>
    </xf>
    <xf numFmtId="0" fontId="46" fillId="0" borderId="0" xfId="0" applyFont="1" applyAlignment="1">
      <alignment horizontal="center" vertical="center" textRotation="90"/>
    </xf>
    <xf numFmtId="0" fontId="46" fillId="0" borderId="0" xfId="0" applyFont="1" applyAlignment="1">
      <alignment horizontal="center"/>
    </xf>
    <xf numFmtId="2" fontId="46" fillId="0" borderId="0" xfId="0" applyNumberFormat="1" applyFont="1" applyAlignment="1">
      <alignment horizontal="center"/>
    </xf>
    <xf numFmtId="0" fontId="34" fillId="0" borderId="4" xfId="0" applyFont="1" applyFill="1" applyBorder="1" applyAlignment="1">
      <alignment horizontal="center" vertical="center"/>
    </xf>
    <xf numFmtId="1" fontId="34" fillId="0" borderId="4" xfId="0" applyNumberFormat="1" applyFont="1" applyFill="1" applyBorder="1" applyAlignment="1">
      <alignment horizontal="center" vertical="center"/>
    </xf>
    <xf numFmtId="0" fontId="28" fillId="0" borderId="4" xfId="0" applyFont="1" applyFill="1" applyBorder="1" applyAlignment="1">
      <alignment horizontal="center" vertical="center" wrapText="1"/>
    </xf>
    <xf numFmtId="0" fontId="34" fillId="4" borderId="4" xfId="0" applyFont="1" applyFill="1" applyBorder="1" applyAlignment="1">
      <alignment horizontal="center" vertical="center"/>
    </xf>
    <xf numFmtId="0" fontId="39" fillId="0" borderId="4" xfId="0" applyFont="1" applyBorder="1" applyAlignment="1">
      <alignment horizontal="center" vertical="center" wrapText="1"/>
    </xf>
    <xf numFmtId="0" fontId="36" fillId="0" borderId="4" xfId="0" applyFont="1" applyFill="1" applyBorder="1" applyAlignment="1">
      <alignment horizontal="center" vertical="center"/>
    </xf>
    <xf numFmtId="0" fontId="28" fillId="0" borderId="0" xfId="0" applyFont="1" applyFill="1" applyAlignment="1">
      <alignment horizontal="center" vertical="center"/>
    </xf>
    <xf numFmtId="0" fontId="5" fillId="0" borderId="4" xfId="0" applyFont="1" applyBorder="1"/>
    <xf numFmtId="0" fontId="50" fillId="0" borderId="0" xfId="0" applyFont="1"/>
    <xf numFmtId="0" fontId="51" fillId="6" borderId="4" xfId="0" applyFont="1" applyFill="1" applyBorder="1" applyAlignment="1" applyProtection="1">
      <alignment vertical="center" wrapText="1"/>
      <protection hidden="1"/>
    </xf>
    <xf numFmtId="0" fontId="51" fillId="6" borderId="4" xfId="0" applyFont="1" applyFill="1" applyBorder="1" applyAlignment="1" applyProtection="1">
      <alignment horizontal="center" vertical="center" wrapText="1"/>
      <protection hidden="1"/>
    </xf>
    <xf numFmtId="0" fontId="52" fillId="11" borderId="4" xfId="0" applyFont="1" applyFill="1" applyBorder="1" applyAlignment="1" applyProtection="1">
      <alignment horizontal="center" vertical="center" wrapText="1"/>
      <protection hidden="1"/>
    </xf>
    <xf numFmtId="0" fontId="50" fillId="11" borderId="4" xfId="0" applyFont="1" applyFill="1" applyBorder="1" applyAlignment="1">
      <alignment horizontal="left" vertical="top" wrapText="1"/>
    </xf>
    <xf numFmtId="166" fontId="53" fillId="11" borderId="4" xfId="0" applyNumberFormat="1" applyFont="1" applyFill="1" applyBorder="1" applyAlignment="1" applyProtection="1">
      <alignment horizontal="center" vertical="center"/>
      <protection hidden="1"/>
    </xf>
    <xf numFmtId="2" fontId="53" fillId="11" borderId="4" xfId="0" applyNumberFormat="1" applyFont="1" applyFill="1" applyBorder="1" applyAlignment="1" applyProtection="1">
      <alignment horizontal="center" vertical="center"/>
      <protection hidden="1"/>
    </xf>
    <xf numFmtId="0" fontId="52" fillId="11" borderId="4" xfId="0" applyFont="1" applyFill="1" applyBorder="1" applyAlignment="1" applyProtection="1">
      <alignment horizontal="center" vertical="center"/>
      <protection hidden="1"/>
    </xf>
    <xf numFmtId="2" fontId="52" fillId="11" borderId="4" xfId="0" applyNumberFormat="1" applyFont="1" applyFill="1" applyBorder="1" applyAlignment="1" applyProtection="1">
      <alignment horizontal="center" vertical="center"/>
      <protection hidden="1"/>
    </xf>
    <xf numFmtId="2" fontId="50" fillId="11" borderId="4" xfId="0" quotePrefix="1" applyNumberFormat="1" applyFont="1" applyFill="1" applyBorder="1" applyAlignment="1" applyProtection="1">
      <alignment horizontal="center" vertical="center"/>
      <protection hidden="1"/>
    </xf>
    <xf numFmtId="1" fontId="52" fillId="11" borderId="4" xfId="0" applyNumberFormat="1" applyFont="1" applyFill="1" applyBorder="1" applyAlignment="1" applyProtection="1">
      <alignment horizontal="center" vertical="center"/>
      <protection hidden="1"/>
    </xf>
    <xf numFmtId="0" fontId="52" fillId="0" borderId="4" xfId="0" applyFont="1" applyFill="1" applyBorder="1" applyAlignment="1" applyProtection="1">
      <alignment horizontal="center" vertical="center" wrapText="1"/>
      <protection hidden="1"/>
    </xf>
    <xf numFmtId="0" fontId="50" fillId="0" borderId="4" xfId="0" applyFont="1" applyBorder="1" applyAlignment="1">
      <alignment horizontal="left" vertical="top" wrapText="1"/>
    </xf>
    <xf numFmtId="166" fontId="53" fillId="0" borderId="4" xfId="0" applyNumberFormat="1" applyFont="1" applyFill="1" applyBorder="1" applyAlignment="1" applyProtection="1">
      <alignment horizontal="center" vertical="center"/>
      <protection hidden="1"/>
    </xf>
    <xf numFmtId="2" fontId="53" fillId="0" borderId="4" xfId="0" applyNumberFormat="1" applyFont="1" applyFill="1" applyBorder="1" applyAlignment="1" applyProtection="1">
      <alignment horizontal="center" vertical="center"/>
      <protection hidden="1"/>
    </xf>
    <xf numFmtId="0" fontId="52" fillId="0" borderId="4" xfId="0" applyFont="1" applyFill="1" applyBorder="1" applyAlignment="1" applyProtection="1">
      <alignment horizontal="center" vertical="center"/>
      <protection hidden="1"/>
    </xf>
    <xf numFmtId="2" fontId="52" fillId="0" borderId="4" xfId="0" applyNumberFormat="1" applyFont="1" applyFill="1" applyBorder="1" applyAlignment="1" applyProtection="1">
      <alignment horizontal="center" vertical="center"/>
      <protection hidden="1"/>
    </xf>
    <xf numFmtId="1" fontId="50" fillId="0" borderId="4" xfId="0" quotePrefix="1" applyNumberFormat="1" applyFont="1" applyBorder="1" applyAlignment="1" applyProtection="1">
      <alignment horizontal="center" vertical="center"/>
      <protection hidden="1"/>
    </xf>
    <xf numFmtId="1" fontId="52" fillId="0" borderId="4" xfId="0" applyNumberFormat="1" applyFont="1" applyFill="1" applyBorder="1" applyAlignment="1" applyProtection="1">
      <alignment horizontal="center" vertical="center"/>
      <protection hidden="1"/>
    </xf>
    <xf numFmtId="0" fontId="50" fillId="11" borderId="7" xfId="0" applyFont="1" applyFill="1" applyBorder="1" applyAlignment="1">
      <alignment horizontal="left" vertical="top" wrapText="1"/>
    </xf>
    <xf numFmtId="0" fontId="52" fillId="11" borderId="7" xfId="0" applyFont="1" applyFill="1" applyBorder="1" applyAlignment="1" applyProtection="1">
      <alignment horizontal="center" vertical="center"/>
      <protection hidden="1"/>
    </xf>
    <xf numFmtId="2" fontId="52" fillId="11" borderId="7" xfId="0" applyNumberFormat="1" applyFont="1" applyFill="1" applyBorder="1" applyAlignment="1" applyProtection="1">
      <alignment horizontal="center" vertical="center"/>
      <protection hidden="1"/>
    </xf>
    <xf numFmtId="1" fontId="50" fillId="11" borderId="7" xfId="0" quotePrefix="1" applyNumberFormat="1" applyFont="1" applyFill="1" applyBorder="1" applyAlignment="1" applyProtection="1">
      <alignment horizontal="center" vertical="center"/>
      <protection hidden="1"/>
    </xf>
    <xf numFmtId="1" fontId="50" fillId="0" borderId="4" xfId="0" applyNumberFormat="1" applyFont="1" applyBorder="1" applyAlignment="1" applyProtection="1">
      <alignment horizontal="center" vertical="center"/>
      <protection hidden="1"/>
    </xf>
    <xf numFmtId="1" fontId="52" fillId="0" borderId="4" xfId="0" quotePrefix="1" applyNumberFormat="1" applyFont="1" applyFill="1" applyBorder="1" applyAlignment="1" applyProtection="1">
      <alignment horizontal="center" vertical="center"/>
      <protection hidden="1"/>
    </xf>
    <xf numFmtId="49" fontId="52" fillId="0" borderId="4" xfId="3" applyNumberFormat="1" applyFont="1" applyFill="1" applyBorder="1" applyAlignment="1" applyProtection="1">
      <alignment horizontal="left" vertical="center" wrapText="1"/>
      <protection hidden="1"/>
    </xf>
    <xf numFmtId="1" fontId="50" fillId="11" borderId="4" xfId="0" quotePrefix="1" applyNumberFormat="1" applyFont="1" applyFill="1" applyBorder="1" applyAlignment="1" applyProtection="1">
      <alignment horizontal="center" vertical="center"/>
      <protection hidden="1"/>
    </xf>
    <xf numFmtId="0" fontId="52" fillId="11" borderId="4" xfId="0" applyFont="1" applyFill="1" applyBorder="1" applyAlignment="1" applyProtection="1">
      <alignment horizontal="center" vertical="top"/>
      <protection hidden="1"/>
    </xf>
    <xf numFmtId="1" fontId="52" fillId="11" borderId="4" xfId="0" quotePrefix="1" applyNumberFormat="1" applyFont="1" applyFill="1" applyBorder="1" applyAlignment="1" applyProtection="1">
      <alignment horizontal="center" vertical="top"/>
      <protection hidden="1"/>
    </xf>
    <xf numFmtId="0" fontId="50" fillId="11" borderId="4" xfId="0" applyFont="1" applyFill="1" applyBorder="1" applyAlignment="1" applyProtection="1">
      <alignment horizontal="center" vertical="center"/>
      <protection hidden="1"/>
    </xf>
    <xf numFmtId="1" fontId="50" fillId="11" borderId="4" xfId="0" applyNumberFormat="1" applyFont="1" applyFill="1" applyBorder="1" applyAlignment="1" applyProtection="1">
      <alignment horizontal="center"/>
      <protection hidden="1"/>
    </xf>
    <xf numFmtId="0" fontId="50" fillId="0" borderId="4" xfId="0" applyFont="1" applyFill="1" applyBorder="1" applyAlignment="1" applyProtection="1">
      <alignment horizontal="center"/>
      <protection hidden="1"/>
    </xf>
    <xf numFmtId="1" fontId="50" fillId="0" borderId="4" xfId="0" applyNumberFormat="1" applyFont="1" applyFill="1" applyBorder="1" applyAlignment="1" applyProtection="1">
      <alignment horizontal="center"/>
      <protection hidden="1"/>
    </xf>
    <xf numFmtId="0" fontId="52" fillId="0" borderId="4" xfId="0" applyFont="1" applyFill="1" applyBorder="1" applyAlignment="1" applyProtection="1">
      <alignment horizontal="center" vertical="top"/>
      <protection hidden="1"/>
    </xf>
    <xf numFmtId="1" fontId="52" fillId="0" borderId="4" xfId="0" quotePrefix="1" applyNumberFormat="1" applyFont="1" applyFill="1" applyBorder="1" applyAlignment="1" applyProtection="1">
      <alignment horizontal="center" vertical="top"/>
      <protection hidden="1"/>
    </xf>
    <xf numFmtId="1" fontId="52" fillId="4" borderId="4" xfId="0" quotePrefix="1" applyNumberFormat="1" applyFont="1" applyFill="1" applyBorder="1" applyAlignment="1" applyProtection="1">
      <alignment horizontal="center" vertical="top"/>
      <protection hidden="1"/>
    </xf>
    <xf numFmtId="0" fontId="50" fillId="0" borderId="4" xfId="0" applyFont="1" applyFill="1" applyBorder="1" applyAlignment="1" applyProtection="1">
      <alignment horizontal="center" vertical="center"/>
      <protection hidden="1"/>
    </xf>
    <xf numFmtId="1" fontId="54" fillId="0" borderId="4" xfId="0" quotePrefix="1" applyNumberFormat="1" applyFont="1" applyFill="1" applyBorder="1" applyAlignment="1" applyProtection="1">
      <alignment horizontal="center" vertical="center" wrapText="1"/>
      <protection hidden="1"/>
    </xf>
    <xf numFmtId="0" fontId="50" fillId="4" borderId="4" xfId="0" applyFont="1" applyFill="1" applyBorder="1" applyAlignment="1" applyProtection="1">
      <alignment horizontal="center" vertical="center"/>
      <protection hidden="1"/>
    </xf>
    <xf numFmtId="1" fontId="50" fillId="4" borderId="4" xfId="0" applyNumberFormat="1" applyFont="1" applyFill="1" applyBorder="1" applyAlignment="1" applyProtection="1">
      <alignment horizontal="center" vertical="center"/>
      <protection hidden="1"/>
    </xf>
    <xf numFmtId="0" fontId="50" fillId="0" borderId="4" xfId="0" applyFont="1" applyFill="1" applyBorder="1" applyAlignment="1" applyProtection="1">
      <alignment horizontal="center" vertical="top"/>
      <protection hidden="1"/>
    </xf>
    <xf numFmtId="1" fontId="52" fillId="0" borderId="4" xfId="5" applyNumberFormat="1" applyFont="1" applyFill="1" applyBorder="1" applyAlignment="1" applyProtection="1">
      <alignment horizontal="center"/>
      <protection hidden="1"/>
    </xf>
    <xf numFmtId="1" fontId="52" fillId="0" borderId="4" xfId="6" applyNumberFormat="1" applyFont="1" applyFill="1" applyBorder="1" applyAlignment="1" applyProtection="1">
      <alignment horizontal="center"/>
      <protection hidden="1"/>
    </xf>
    <xf numFmtId="0" fontId="50" fillId="0" borderId="4" xfId="0" applyFont="1" applyBorder="1" applyAlignment="1" applyProtection="1">
      <alignment horizontal="center" vertical="center"/>
      <protection hidden="1"/>
    </xf>
    <xf numFmtId="0" fontId="52" fillId="5" borderId="4" xfId="0" applyFont="1" applyFill="1" applyBorder="1" applyAlignment="1" applyProtection="1">
      <alignment horizontal="center" vertical="center" wrapText="1"/>
      <protection hidden="1"/>
    </xf>
    <xf numFmtId="1" fontId="52" fillId="0" borderId="4" xfId="0" applyNumberFormat="1" applyFont="1" applyBorder="1" applyAlignment="1" applyProtection="1">
      <alignment horizontal="center" vertical="center"/>
      <protection hidden="1"/>
    </xf>
    <xf numFmtId="2" fontId="50" fillId="0" borderId="0" xfId="0" applyNumberFormat="1" applyFont="1"/>
    <xf numFmtId="0" fontId="4" fillId="0" borderId="0" xfId="0" applyFont="1" applyAlignment="1">
      <alignment horizontal="left"/>
    </xf>
    <xf numFmtId="0" fontId="9" fillId="0" borderId="0" xfId="0" applyFont="1" applyAlignment="1">
      <alignment horizontal="right"/>
    </xf>
    <xf numFmtId="4" fontId="29" fillId="0" borderId="7" xfId="0" applyNumberFormat="1" applyFont="1" applyBorder="1" applyAlignment="1">
      <alignment horizontal="center" vertical="center"/>
    </xf>
    <xf numFmtId="169" fontId="39" fillId="0" borderId="4" xfId="0" applyNumberFormat="1" applyFont="1" applyBorder="1" applyAlignment="1">
      <alignment horizontal="center"/>
    </xf>
    <xf numFmtId="169" fontId="28" fillId="0" borderId="4" xfId="0" applyNumberFormat="1" applyFont="1" applyFill="1" applyBorder="1" applyAlignment="1">
      <alignment horizontal="center" vertical="center"/>
    </xf>
    <xf numFmtId="4" fontId="35" fillId="0" borderId="4" xfId="0" applyNumberFormat="1" applyFont="1" applyBorder="1" applyAlignment="1">
      <alignment horizontal="center" vertical="center"/>
    </xf>
    <xf numFmtId="2" fontId="35" fillId="4" borderId="4" xfId="0" applyNumberFormat="1" applyFont="1" applyFill="1" applyBorder="1" applyAlignment="1">
      <alignment horizontal="center" vertical="center"/>
    </xf>
    <xf numFmtId="169" fontId="28" fillId="0" borderId="4" xfId="7" applyNumberFormat="1" applyFont="1" applyFill="1" applyBorder="1" applyAlignment="1">
      <alignment horizontal="center" vertical="center"/>
    </xf>
    <xf numFmtId="2" fontId="35" fillId="0" borderId="4" xfId="0" applyNumberFormat="1" applyFont="1" applyFill="1" applyBorder="1" applyAlignment="1">
      <alignment horizontal="center" vertical="center"/>
    </xf>
    <xf numFmtId="4" fontId="35" fillId="0" borderId="4" xfId="0" applyNumberFormat="1" applyFont="1" applyFill="1" applyBorder="1" applyAlignment="1">
      <alignment horizontal="center" vertical="center"/>
    </xf>
    <xf numFmtId="0" fontId="55" fillId="8" borderId="4" xfId="0" applyFont="1" applyFill="1" applyBorder="1" applyAlignment="1">
      <alignment horizontal="center" vertical="center" wrapText="1"/>
    </xf>
    <xf numFmtId="166" fontId="55" fillId="8" borderId="4" xfId="0" applyNumberFormat="1" applyFont="1" applyFill="1" applyBorder="1" applyAlignment="1">
      <alignment horizontal="center" vertical="center" wrapText="1"/>
    </xf>
    <xf numFmtId="1" fontId="55" fillId="8" borderId="4" xfId="0" applyNumberFormat="1" applyFont="1" applyFill="1" applyBorder="1" applyAlignment="1">
      <alignment horizontal="center" vertical="center" wrapText="1"/>
    </xf>
    <xf numFmtId="4" fontId="55" fillId="8" borderId="4" xfId="0" applyNumberFormat="1" applyFont="1" applyFill="1" applyBorder="1" applyAlignment="1">
      <alignment horizontal="center" vertical="center" wrapText="1"/>
    </xf>
    <xf numFmtId="4" fontId="55" fillId="9" borderId="4" xfId="0" applyNumberFormat="1" applyFont="1" applyFill="1" applyBorder="1" applyAlignment="1">
      <alignment horizontal="center" vertical="center" wrapText="1"/>
    </xf>
    <xf numFmtId="0" fontId="41" fillId="0" borderId="0" xfId="0" applyFont="1" applyAlignment="1">
      <alignment horizontal="center" vertical="top" wrapText="1"/>
    </xf>
    <xf numFmtId="0" fontId="47" fillId="0" borderId="55" xfId="0" applyFont="1" applyBorder="1" applyAlignment="1">
      <alignment horizontal="center" vertical="center" textRotation="90"/>
    </xf>
    <xf numFmtId="0" fontId="47" fillId="0" borderId="59" xfId="0" applyFont="1" applyBorder="1" applyAlignment="1">
      <alignment horizontal="center" vertical="center" textRotation="90"/>
    </xf>
    <xf numFmtId="0" fontId="47" fillId="0" borderId="62" xfId="0" applyFont="1" applyBorder="1" applyAlignment="1">
      <alignment horizontal="center" vertical="center" textRotation="90"/>
    </xf>
    <xf numFmtId="0" fontId="47" fillId="0" borderId="66" xfId="0" applyFont="1" applyBorder="1" applyAlignment="1">
      <alignment horizontal="center" vertical="center" textRotation="90"/>
    </xf>
    <xf numFmtId="0" fontId="47" fillId="0" borderId="68" xfId="0" applyFont="1" applyBorder="1" applyAlignment="1">
      <alignment horizontal="center" vertical="center" textRotation="90"/>
    </xf>
    <xf numFmtId="0" fontId="47" fillId="0" borderId="71" xfId="0" applyFont="1" applyBorder="1" applyAlignment="1">
      <alignment horizontal="center" vertical="center" textRotation="90"/>
    </xf>
    <xf numFmtId="0" fontId="47" fillId="0" borderId="56" xfId="0" applyFont="1" applyBorder="1" applyAlignment="1">
      <alignment horizontal="center" vertical="center" textRotation="90"/>
    </xf>
    <xf numFmtId="0" fontId="47" fillId="0" borderId="60" xfId="0" applyFont="1" applyBorder="1" applyAlignment="1">
      <alignment horizontal="center" vertical="center" textRotation="90"/>
    </xf>
    <xf numFmtId="0" fontId="47" fillId="0" borderId="67" xfId="0" applyFont="1" applyBorder="1" applyAlignment="1">
      <alignment horizontal="center" vertical="center" textRotation="90"/>
    </xf>
    <xf numFmtId="0" fontId="47" fillId="0" borderId="2" xfId="0" applyFont="1" applyBorder="1" applyAlignment="1">
      <alignment horizontal="center" vertical="center" textRotation="90"/>
    </xf>
    <xf numFmtId="0" fontId="47" fillId="0" borderId="40" xfId="0" applyFont="1" applyBorder="1" applyAlignment="1">
      <alignment horizontal="center" vertical="center" textRotation="90"/>
    </xf>
    <xf numFmtId="0" fontId="47" fillId="0" borderId="41" xfId="0" applyFont="1" applyBorder="1" applyAlignment="1">
      <alignment horizontal="center" vertical="center" textRotation="90"/>
    </xf>
    <xf numFmtId="0" fontId="49" fillId="0" borderId="66" xfId="0" applyFont="1" applyBorder="1" applyAlignment="1">
      <alignment horizontal="center" vertical="center" textRotation="90"/>
    </xf>
    <xf numFmtId="0" fontId="49" fillId="0" borderId="67" xfId="0" applyFont="1" applyBorder="1" applyAlignment="1">
      <alignment horizontal="center" vertical="center" textRotation="90"/>
    </xf>
    <xf numFmtId="0" fontId="50" fillId="0" borderId="0" xfId="0" applyFont="1" applyAlignment="1">
      <alignment horizontal="center"/>
    </xf>
    <xf numFmtId="0" fontId="51" fillId="6" borderId="43" xfId="0" applyFont="1" applyFill="1" applyBorder="1" applyAlignment="1" applyProtection="1">
      <alignment horizontal="center" vertical="center" wrapText="1"/>
      <protection hidden="1"/>
    </xf>
    <xf numFmtId="0" fontId="51" fillId="6" borderId="44" xfId="0" applyFont="1" applyFill="1" applyBorder="1" applyAlignment="1" applyProtection="1">
      <alignment horizontal="center" vertical="center" wrapText="1"/>
      <protection hidden="1"/>
    </xf>
    <xf numFmtId="0" fontId="51" fillId="6" borderId="45" xfId="0" applyFont="1" applyFill="1" applyBorder="1" applyAlignment="1" applyProtection="1">
      <alignment horizontal="center" vertical="center" wrapText="1"/>
      <protection hidden="1"/>
    </xf>
    <xf numFmtId="0" fontId="9" fillId="4" borderId="43" xfId="0" applyFont="1" applyFill="1" applyBorder="1" applyAlignment="1">
      <alignment horizontal="center" vertical="center"/>
    </xf>
    <xf numFmtId="0" fontId="9" fillId="4" borderId="49" xfId="0" applyFont="1" applyFill="1" applyBorder="1" applyAlignment="1">
      <alignment horizontal="center" vertical="center"/>
    </xf>
    <xf numFmtId="0" fontId="9" fillId="4" borderId="44" xfId="0" applyFont="1" applyFill="1" applyBorder="1" applyAlignment="1">
      <alignment horizontal="center" vertical="center"/>
    </xf>
    <xf numFmtId="0" fontId="9" fillId="4" borderId="45" xfId="0" applyFont="1" applyFill="1" applyBorder="1" applyAlignment="1">
      <alignment horizontal="center" vertical="center"/>
    </xf>
    <xf numFmtId="0" fontId="4" fillId="0" borderId="0" xfId="0" applyFont="1" applyAlignment="1">
      <alignment horizontal="left"/>
    </xf>
    <xf numFmtId="0" fontId="9" fillId="0" borderId="0" xfId="0" applyFont="1" applyAlignment="1">
      <alignment horizontal="right"/>
    </xf>
    <xf numFmtId="0" fontId="9" fillId="0" borderId="43" xfId="0" applyFont="1" applyBorder="1" applyAlignment="1">
      <alignment horizontal="center" vertical="center"/>
    </xf>
    <xf numFmtId="0" fontId="9" fillId="0" borderId="44" xfId="0" applyFont="1" applyBorder="1" applyAlignment="1">
      <alignment horizontal="center" vertical="center"/>
    </xf>
    <xf numFmtId="0" fontId="9" fillId="0" borderId="45" xfId="0" applyFont="1" applyBorder="1" applyAlignment="1">
      <alignment horizontal="center" vertical="center"/>
    </xf>
    <xf numFmtId="0" fontId="9" fillId="4" borderId="47" xfId="0" applyFont="1" applyFill="1" applyBorder="1" applyAlignment="1">
      <alignment horizontal="center" vertical="center"/>
    </xf>
    <xf numFmtId="0" fontId="6" fillId="0" borderId="42" xfId="0" applyFont="1" applyBorder="1" applyAlignment="1">
      <alignment horizontal="center" vertical="center"/>
    </xf>
    <xf numFmtId="0" fontId="9" fillId="0" borderId="0" xfId="0" applyFont="1" applyAlignment="1">
      <alignment horizontal="left" vertical="center"/>
    </xf>
    <xf numFmtId="0" fontId="9" fillId="0" borderId="0" xfId="0" applyFont="1" applyAlignment="1">
      <alignment horizontal="right" wrapText="1"/>
    </xf>
    <xf numFmtId="0" fontId="8" fillId="0" borderId="0" xfId="0" applyFont="1" applyBorder="1" applyAlignment="1">
      <alignment horizontal="center" vertical="center"/>
    </xf>
    <xf numFmtId="0" fontId="22" fillId="0" borderId="0" xfId="0" applyFont="1" applyBorder="1" applyAlignment="1">
      <alignment horizontal="center" vertical="center"/>
    </xf>
    <xf numFmtId="0" fontId="22" fillId="0" borderId="0" xfId="0" applyFont="1" applyBorder="1" applyAlignment="1">
      <alignment horizontal="center" vertical="center" wrapText="1"/>
    </xf>
    <xf numFmtId="0" fontId="22" fillId="0" borderId="10" xfId="0" applyFont="1" applyBorder="1" applyAlignment="1">
      <alignment horizontal="right" vertical="center"/>
    </xf>
    <xf numFmtId="0" fontId="23" fillId="0" borderId="0" xfId="0" applyFont="1" applyBorder="1" applyAlignment="1">
      <alignment horizontal="center" vertical="center" wrapText="1"/>
    </xf>
    <xf numFmtId="0" fontId="21"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xf>
    <xf numFmtId="0" fontId="22" fillId="0" borderId="22" xfId="0" applyFont="1" applyBorder="1" applyAlignment="1">
      <alignment horizontal="center" vertical="center" wrapText="1"/>
    </xf>
    <xf numFmtId="0" fontId="22" fillId="0" borderId="23" xfId="0" applyFont="1" applyBorder="1" applyAlignment="1">
      <alignment horizontal="center" vertical="center"/>
    </xf>
    <xf numFmtId="0" fontId="22"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5" xfId="0" applyFont="1" applyBorder="1" applyAlignment="1">
      <alignment horizontal="center" vertical="center" wrapText="1"/>
    </xf>
    <xf numFmtId="167" fontId="22" fillId="0" borderId="25" xfId="0" applyNumberFormat="1" applyFont="1" applyBorder="1" applyAlignment="1">
      <alignment horizontal="center" vertical="center" wrapText="1"/>
    </xf>
    <xf numFmtId="0" fontId="21" fillId="0" borderId="1" xfId="0" applyFont="1" applyBorder="1" applyAlignment="1">
      <alignment horizontal="center" vertical="center" wrapText="1"/>
    </xf>
    <xf numFmtId="167" fontId="22" fillId="0" borderId="1" xfId="0" applyNumberFormat="1" applyFont="1" applyBorder="1" applyAlignment="1">
      <alignment horizontal="center" vertical="center" wrapText="1"/>
    </xf>
    <xf numFmtId="0" fontId="21" fillId="0" borderId="25" xfId="0" applyFont="1" applyBorder="1" applyAlignment="1">
      <alignment horizontal="center" vertical="center" wrapText="1"/>
    </xf>
    <xf numFmtId="0" fontId="34" fillId="0" borderId="4" xfId="0" applyFont="1" applyFill="1" applyBorder="1" applyAlignment="1">
      <alignment horizontal="center" vertical="center"/>
    </xf>
    <xf numFmtId="0" fontId="36" fillId="0" borderId="4" xfId="0" applyFont="1" applyFill="1" applyBorder="1" applyAlignment="1">
      <alignment horizontal="center" vertical="center"/>
    </xf>
    <xf numFmtId="0" fontId="39" fillId="0" borderId="4" xfId="0" applyFont="1" applyBorder="1" applyAlignment="1">
      <alignment horizontal="center" vertical="center" wrapText="1"/>
    </xf>
    <xf numFmtId="0" fontId="0" fillId="0" borderId="4" xfId="0" applyBorder="1" applyAlignment="1">
      <alignment vertical="center"/>
    </xf>
    <xf numFmtId="1" fontId="30" fillId="0" borderId="0" xfId="0" applyNumberFormat="1" applyFont="1" applyFill="1" applyAlignment="1">
      <alignment horizontal="right" vertical="center"/>
    </xf>
    <xf numFmtId="166" fontId="56" fillId="0" borderId="0" xfId="0" applyNumberFormat="1" applyFont="1" applyFill="1" applyAlignment="1">
      <alignment horizontal="center" vertical="center"/>
    </xf>
    <xf numFmtId="0" fontId="28" fillId="0" borderId="0" xfId="0" applyFont="1" applyFill="1" applyBorder="1" applyAlignment="1">
      <alignment horizontal="center" vertical="center"/>
    </xf>
    <xf numFmtId="0" fontId="33" fillId="12" borderId="4"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0" xfId="0" applyFont="1" applyFill="1" applyAlignment="1">
      <alignment horizontal="center" vertical="center"/>
    </xf>
    <xf numFmtId="166" fontId="30" fillId="0" borderId="0" xfId="0" applyNumberFormat="1" applyFont="1" applyFill="1" applyAlignment="1">
      <alignment horizontal="left" vertical="center"/>
    </xf>
    <xf numFmtId="0" fontId="31" fillId="0" borderId="0" xfId="0" applyFont="1" applyFill="1" applyAlignment="1">
      <alignment horizontal="right" vertical="center"/>
    </xf>
    <xf numFmtId="0" fontId="30" fillId="0" borderId="0" xfId="0" applyFont="1" applyAlignment="1"/>
    <xf numFmtId="166" fontId="30" fillId="0" borderId="0" xfId="0" applyNumberFormat="1" applyFont="1" applyFill="1" applyAlignment="1">
      <alignment horizontal="center" vertical="center"/>
    </xf>
    <xf numFmtId="0" fontId="33" fillId="7" borderId="4" xfId="0" applyFont="1" applyFill="1" applyBorder="1" applyAlignment="1">
      <alignment horizontal="center" vertical="center"/>
    </xf>
    <xf numFmtId="0" fontId="37" fillId="4" borderId="4" xfId="0" applyFont="1" applyFill="1" applyBorder="1" applyAlignment="1">
      <alignment horizontal="center" vertical="center"/>
    </xf>
    <xf numFmtId="0" fontId="34" fillId="4" borderId="4" xfId="0" applyFont="1" applyFill="1" applyBorder="1" applyAlignment="1">
      <alignment horizontal="center" vertical="center"/>
    </xf>
    <xf numFmtId="0" fontId="34" fillId="0" borderId="6" xfId="0" applyFont="1" applyFill="1" applyBorder="1" applyAlignment="1">
      <alignment horizontal="center" vertical="center"/>
    </xf>
    <xf numFmtId="0" fontId="34" fillId="0" borderId="3" xfId="0" applyFont="1" applyFill="1" applyBorder="1" applyAlignment="1">
      <alignment horizontal="center" vertical="center"/>
    </xf>
    <xf numFmtId="0" fontId="34" fillId="0" borderId="7" xfId="0" applyFont="1" applyFill="1" applyBorder="1" applyAlignment="1">
      <alignment horizontal="center" vertical="center"/>
    </xf>
    <xf numFmtId="0" fontId="28" fillId="0" borderId="6"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6"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7" xfId="0" applyFont="1" applyBorder="1" applyAlignment="1">
      <alignment horizontal="center" vertical="center" wrapText="1"/>
    </xf>
    <xf numFmtId="1" fontId="34" fillId="0" borderId="4" xfId="0" applyNumberFormat="1" applyFont="1" applyFill="1" applyBorder="1" applyAlignment="1">
      <alignment horizontal="center" vertical="center"/>
    </xf>
    <xf numFmtId="1" fontId="34" fillId="0" borderId="6" xfId="0" applyNumberFormat="1" applyFont="1" applyFill="1" applyBorder="1" applyAlignment="1">
      <alignment horizontal="center" vertical="center"/>
    </xf>
    <xf numFmtId="1" fontId="34" fillId="0" borderId="3" xfId="0" applyNumberFormat="1" applyFont="1" applyFill="1" applyBorder="1" applyAlignment="1">
      <alignment horizontal="center" vertical="center"/>
    </xf>
    <xf numFmtId="1" fontId="34" fillId="0" borderId="7" xfId="0" applyNumberFormat="1" applyFont="1" applyFill="1" applyBorder="1" applyAlignment="1">
      <alignment horizontal="center" vertical="center"/>
    </xf>
    <xf numFmtId="0" fontId="33" fillId="7" borderId="4" xfId="0" applyFont="1" applyFill="1" applyBorder="1" applyAlignment="1">
      <alignment horizontal="center" vertical="center" wrapText="1"/>
    </xf>
    <xf numFmtId="0" fontId="57" fillId="0" borderId="72" xfId="0" applyFont="1" applyBorder="1" applyAlignment="1">
      <alignment horizontal="center" vertical="center"/>
    </xf>
    <xf numFmtId="14" fontId="57" fillId="0" borderId="72" xfId="0" applyNumberFormat="1" applyFont="1" applyBorder="1" applyAlignment="1">
      <alignment horizontal="right" vertical="center"/>
    </xf>
    <xf numFmtId="0" fontId="57" fillId="0" borderId="72" xfId="0" applyFont="1" applyBorder="1" applyAlignment="1">
      <alignment horizontal="right" vertical="center"/>
    </xf>
  </cellXfs>
  <cellStyles count="8">
    <cellStyle name="Грошовий" xfId="7" builtinId="4"/>
    <cellStyle name="Звичайний" xfId="0" builtinId="0"/>
    <cellStyle name="Обычный 3" xfId="6"/>
    <cellStyle name="Обычный 4" xfId="5"/>
    <cellStyle name="Обычный 7" xfId="3"/>
    <cellStyle name="Обычный 7 3" xfId="4"/>
    <cellStyle name="Текст пояснення" xfId="2" builtinId="53" customBuiltin="1"/>
    <cellStyle name="Фінансовий" xfId="1" builtinId="3"/>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4070A"/>
      <rgbColor rgb="FF008000"/>
      <rgbColor rgb="FF000080"/>
      <rgbColor rgb="FFC38312"/>
      <rgbColor rgb="FF800080"/>
      <rgbColor rgb="FF008080"/>
      <rgbColor rgb="FFC3C3C3"/>
      <rgbColor rgb="FF808080"/>
      <rgbColor rgb="FF9999FF"/>
      <rgbColor rgb="FF993366"/>
      <rgbColor rgb="FFFDEADA"/>
      <rgbColor rgb="FFCCFFFF"/>
      <rgbColor rgb="FF660066"/>
      <rgbColor rgb="FFFF8080"/>
      <rgbColor rgb="FF0066CC"/>
      <rgbColor rgb="FFFCD3C1"/>
      <rgbColor rgb="FF000080"/>
      <rgbColor rgb="FFFF00FF"/>
      <rgbColor rgb="FFFFFF00"/>
      <rgbColor rgb="FF00FFFF"/>
      <rgbColor rgb="FF800080"/>
      <rgbColor rgb="FFC00000"/>
      <rgbColor rgb="FF008080"/>
      <rgbColor rgb="FF0000FF"/>
      <rgbColor rgb="FF00CCFF"/>
      <rgbColor rgb="FFCCFFFF"/>
      <rgbColor rgb="FFFCD5B5"/>
      <rgbColor rgb="FFFFF450"/>
      <rgbColor rgb="FF99CCFF"/>
      <rgbColor rgb="FFFF99CC"/>
      <rgbColor rgb="FFCC99FF"/>
      <rgbColor rgb="FFFAC090"/>
      <rgbColor rgb="FF3366FF"/>
      <rgbColor rgb="FF33CCCC"/>
      <rgbColor rgb="FF99CC00"/>
      <rgbColor rgb="FFFFCC00"/>
      <rgbColor rgb="FFFF9900"/>
      <rgbColor rgb="FFFF6600"/>
      <rgbColor rgb="FF666699"/>
      <rgbColor rgb="FFB4B4B4"/>
      <rgbColor rgb="FF002060"/>
      <rgbColor rgb="FF339966"/>
      <rgbColor rgb="FF003300"/>
      <rgbColor rgb="FF333300"/>
      <rgbColor rgb="FF993300"/>
      <rgbColor rgb="FF993366"/>
      <rgbColor rgb="FF333399"/>
      <rgbColor rgb="FF232627"/>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1.png"/><Relationship Id="rId21" Type="http://schemas.openxmlformats.org/officeDocument/2006/relationships/image" Target="../media/image26.png"/><Relationship Id="rId42" Type="http://schemas.openxmlformats.org/officeDocument/2006/relationships/image" Target="../media/image47.tiff"/><Relationship Id="rId47" Type="http://schemas.openxmlformats.org/officeDocument/2006/relationships/image" Target="../media/image52.tiff"/><Relationship Id="rId63" Type="http://schemas.openxmlformats.org/officeDocument/2006/relationships/image" Target="../media/image68.png"/><Relationship Id="rId68" Type="http://schemas.openxmlformats.org/officeDocument/2006/relationships/image" Target="../media/image73.tiff"/><Relationship Id="rId16" Type="http://schemas.openxmlformats.org/officeDocument/2006/relationships/image" Target="../media/image21.png"/><Relationship Id="rId11" Type="http://schemas.openxmlformats.org/officeDocument/2006/relationships/image" Target="../media/image16.png"/><Relationship Id="rId32" Type="http://schemas.openxmlformats.org/officeDocument/2006/relationships/image" Target="../media/image37.tiff"/><Relationship Id="rId37" Type="http://schemas.openxmlformats.org/officeDocument/2006/relationships/image" Target="../media/image42.tiff"/><Relationship Id="rId53" Type="http://schemas.openxmlformats.org/officeDocument/2006/relationships/image" Target="../media/image58.tiff"/><Relationship Id="rId58" Type="http://schemas.openxmlformats.org/officeDocument/2006/relationships/image" Target="../media/image63.tiff"/><Relationship Id="rId74" Type="http://schemas.openxmlformats.org/officeDocument/2006/relationships/image" Target="../media/image79.jpeg"/><Relationship Id="rId79" Type="http://schemas.openxmlformats.org/officeDocument/2006/relationships/image" Target="../media/image84.jpeg"/><Relationship Id="rId5" Type="http://schemas.openxmlformats.org/officeDocument/2006/relationships/image" Target="../media/image10.png"/><Relationship Id="rId61" Type="http://schemas.openxmlformats.org/officeDocument/2006/relationships/image" Target="../media/image66.png"/><Relationship Id="rId82" Type="http://schemas.openxmlformats.org/officeDocument/2006/relationships/image" Target="../media/image87.png"/><Relationship Id="rId19" Type="http://schemas.openxmlformats.org/officeDocument/2006/relationships/image" Target="../media/image2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tiff"/><Relationship Id="rId35" Type="http://schemas.openxmlformats.org/officeDocument/2006/relationships/image" Target="../media/image40.tiff"/><Relationship Id="rId43" Type="http://schemas.openxmlformats.org/officeDocument/2006/relationships/image" Target="../media/image48.tiff"/><Relationship Id="rId48" Type="http://schemas.openxmlformats.org/officeDocument/2006/relationships/image" Target="../media/image53.tiff"/><Relationship Id="rId56" Type="http://schemas.openxmlformats.org/officeDocument/2006/relationships/image" Target="../media/image61.tiff"/><Relationship Id="rId64" Type="http://schemas.openxmlformats.org/officeDocument/2006/relationships/image" Target="../media/image69.tiff"/><Relationship Id="rId69" Type="http://schemas.openxmlformats.org/officeDocument/2006/relationships/image" Target="../media/image74.tiff"/><Relationship Id="rId77" Type="http://schemas.openxmlformats.org/officeDocument/2006/relationships/image" Target="../media/image82.jpeg"/><Relationship Id="rId8" Type="http://schemas.openxmlformats.org/officeDocument/2006/relationships/image" Target="../media/image13.png"/><Relationship Id="rId51" Type="http://schemas.openxmlformats.org/officeDocument/2006/relationships/image" Target="../media/image56.tiff"/><Relationship Id="rId72" Type="http://schemas.openxmlformats.org/officeDocument/2006/relationships/image" Target="../media/image77.jpeg"/><Relationship Id="rId80" Type="http://schemas.openxmlformats.org/officeDocument/2006/relationships/image" Target="../media/image85.jpeg"/><Relationship Id="rId3" Type="http://schemas.openxmlformats.org/officeDocument/2006/relationships/image" Target="../media/image8.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tiff"/><Relationship Id="rId38" Type="http://schemas.openxmlformats.org/officeDocument/2006/relationships/image" Target="../media/image43.tiff"/><Relationship Id="rId46" Type="http://schemas.openxmlformats.org/officeDocument/2006/relationships/image" Target="../media/image51.tiff"/><Relationship Id="rId59" Type="http://schemas.openxmlformats.org/officeDocument/2006/relationships/image" Target="../media/image64.tiff"/><Relationship Id="rId67" Type="http://schemas.openxmlformats.org/officeDocument/2006/relationships/image" Target="../media/image72.png"/><Relationship Id="rId20" Type="http://schemas.openxmlformats.org/officeDocument/2006/relationships/image" Target="../media/image25.png"/><Relationship Id="rId41" Type="http://schemas.openxmlformats.org/officeDocument/2006/relationships/image" Target="../media/image46.tiff"/><Relationship Id="rId54" Type="http://schemas.openxmlformats.org/officeDocument/2006/relationships/image" Target="../media/image59.tiff"/><Relationship Id="rId62" Type="http://schemas.openxmlformats.org/officeDocument/2006/relationships/image" Target="../media/image67.tiff"/><Relationship Id="rId70" Type="http://schemas.openxmlformats.org/officeDocument/2006/relationships/image" Target="../media/image75.jpeg"/><Relationship Id="rId75" Type="http://schemas.openxmlformats.org/officeDocument/2006/relationships/image" Target="../media/image80.jpeg"/><Relationship Id="rId1" Type="http://schemas.openxmlformats.org/officeDocument/2006/relationships/image" Target="../media/image6.png"/><Relationship Id="rId6" Type="http://schemas.openxmlformats.org/officeDocument/2006/relationships/image" Target="../media/image11.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41.tiff"/><Relationship Id="rId49" Type="http://schemas.openxmlformats.org/officeDocument/2006/relationships/image" Target="../media/image54.tiff"/><Relationship Id="rId57" Type="http://schemas.openxmlformats.org/officeDocument/2006/relationships/image" Target="../media/image62.tiff"/><Relationship Id="rId10" Type="http://schemas.openxmlformats.org/officeDocument/2006/relationships/image" Target="../media/image15.png"/><Relationship Id="rId31" Type="http://schemas.openxmlformats.org/officeDocument/2006/relationships/image" Target="../media/image36.tiff"/><Relationship Id="rId44" Type="http://schemas.openxmlformats.org/officeDocument/2006/relationships/image" Target="../media/image49.tiff"/><Relationship Id="rId52" Type="http://schemas.openxmlformats.org/officeDocument/2006/relationships/image" Target="../media/image57.png"/><Relationship Id="rId60" Type="http://schemas.openxmlformats.org/officeDocument/2006/relationships/image" Target="../media/image65.png"/><Relationship Id="rId65" Type="http://schemas.openxmlformats.org/officeDocument/2006/relationships/image" Target="../media/image70.tiff"/><Relationship Id="rId73" Type="http://schemas.openxmlformats.org/officeDocument/2006/relationships/image" Target="../media/image78.jpeg"/><Relationship Id="rId78" Type="http://schemas.openxmlformats.org/officeDocument/2006/relationships/image" Target="../media/image83.jpeg"/><Relationship Id="rId81" Type="http://schemas.openxmlformats.org/officeDocument/2006/relationships/image" Target="../media/image86.jpeg"/><Relationship Id="rId4" Type="http://schemas.openxmlformats.org/officeDocument/2006/relationships/image" Target="../media/image9.png"/><Relationship Id="rId9" Type="http://schemas.openxmlformats.org/officeDocument/2006/relationships/image" Target="../media/image14.png"/><Relationship Id="rId13" Type="http://schemas.openxmlformats.org/officeDocument/2006/relationships/image" Target="../media/image18.png"/><Relationship Id="rId18" Type="http://schemas.openxmlformats.org/officeDocument/2006/relationships/image" Target="../media/image23.png"/><Relationship Id="rId39" Type="http://schemas.openxmlformats.org/officeDocument/2006/relationships/image" Target="../media/image44.tiff"/><Relationship Id="rId34" Type="http://schemas.openxmlformats.org/officeDocument/2006/relationships/image" Target="../media/image39.tiff"/><Relationship Id="rId50" Type="http://schemas.openxmlformats.org/officeDocument/2006/relationships/image" Target="../media/image55.tiff"/><Relationship Id="rId55" Type="http://schemas.openxmlformats.org/officeDocument/2006/relationships/image" Target="../media/image60.tiff"/><Relationship Id="rId76" Type="http://schemas.openxmlformats.org/officeDocument/2006/relationships/image" Target="../media/image81.jpeg"/><Relationship Id="rId7" Type="http://schemas.openxmlformats.org/officeDocument/2006/relationships/image" Target="../media/image12.png"/><Relationship Id="rId71" Type="http://schemas.openxmlformats.org/officeDocument/2006/relationships/image" Target="../media/image76.jpeg"/><Relationship Id="rId2" Type="http://schemas.openxmlformats.org/officeDocument/2006/relationships/image" Target="../media/image7.png"/><Relationship Id="rId29" Type="http://schemas.openxmlformats.org/officeDocument/2006/relationships/image" Target="../media/image34.tiff"/><Relationship Id="rId24" Type="http://schemas.openxmlformats.org/officeDocument/2006/relationships/image" Target="../media/image29.png"/><Relationship Id="rId40" Type="http://schemas.openxmlformats.org/officeDocument/2006/relationships/image" Target="../media/image45.tiff"/><Relationship Id="rId45" Type="http://schemas.openxmlformats.org/officeDocument/2006/relationships/image" Target="../media/image50.tiff"/><Relationship Id="rId66" Type="http://schemas.openxmlformats.org/officeDocument/2006/relationships/image" Target="../media/image71.png"/></Relationships>
</file>

<file path=xl/drawings/drawing1.xml><?xml version="1.0" encoding="utf-8"?>
<xdr:wsDr xmlns:xdr="http://schemas.openxmlformats.org/drawingml/2006/spreadsheetDrawing" xmlns:a="http://schemas.openxmlformats.org/drawingml/2006/main">
  <xdr:twoCellAnchor>
    <xdr:from>
      <xdr:col>0</xdr:col>
      <xdr:colOff>857250</xdr:colOff>
      <xdr:row>0</xdr:row>
      <xdr:rowOff>95250</xdr:rowOff>
    </xdr:from>
    <xdr:to>
      <xdr:col>0</xdr:col>
      <xdr:colOff>4057650</xdr:colOff>
      <xdr:row>4</xdr:row>
      <xdr:rowOff>628650</xdr:rowOff>
    </xdr:to>
    <xdr:pic>
      <xdr:nvPicPr>
        <xdr:cNvPr id="3" name="Рисунок 2" descr="000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890" y="95250"/>
          <a:ext cx="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617220</xdr:colOff>
      <xdr:row>2</xdr:row>
      <xdr:rowOff>144841</xdr:rowOff>
    </xdr:to>
    <xdr:pic>
      <xdr:nvPicPr>
        <xdr:cNvPr id="2" name="Рисунок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50620" cy="8306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28575</xdr:rowOff>
    </xdr:from>
    <xdr:to>
      <xdr:col>1</xdr:col>
      <xdr:colOff>2259894</xdr:colOff>
      <xdr:row>9</xdr:row>
      <xdr:rowOff>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8575"/>
          <a:ext cx="2631369" cy="1581150"/>
        </a:xfrm>
        <a:prstGeom prst="rect">
          <a:avLst/>
        </a:prstGeom>
      </xdr:spPr>
    </xdr:pic>
    <xdr:clientData/>
  </xdr:twoCellAnchor>
  <xdr:twoCellAnchor>
    <xdr:from>
      <xdr:col>1</xdr:col>
      <xdr:colOff>2524124</xdr:colOff>
      <xdr:row>0</xdr:row>
      <xdr:rowOff>38100</xdr:rowOff>
    </xdr:from>
    <xdr:to>
      <xdr:col>5</xdr:col>
      <xdr:colOff>647699</xdr:colOff>
      <xdr:row>8</xdr:row>
      <xdr:rowOff>0</xdr:rowOff>
    </xdr:to>
    <xdr:sp macro="" textlink="">
      <xdr:nvSpPr>
        <xdr:cNvPr id="4" name="TextBox 3"/>
        <xdr:cNvSpPr txBox="1"/>
      </xdr:nvSpPr>
      <xdr:spPr>
        <a:xfrm>
          <a:off x="3063874" y="38100"/>
          <a:ext cx="4289425"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uk-UA" sz="1400" b="1" i="1">
              <a:solidFill>
                <a:schemeClr val="dk1"/>
              </a:solidFill>
              <a:latin typeface="+mn-lt"/>
              <a:ea typeface="+mn-ea"/>
              <a:cs typeface="+mn-cs"/>
            </a:rPr>
            <a:t>ТОВ  "ПЕРШИЙ СТОЛИЧНИЙ</a:t>
          </a:r>
          <a:r>
            <a:rPr lang="uk-UA" sz="1400" b="1" i="1" baseline="0">
              <a:solidFill>
                <a:schemeClr val="dk1"/>
              </a:solidFill>
              <a:latin typeface="+mn-lt"/>
              <a:ea typeface="+mn-ea"/>
              <a:cs typeface="+mn-cs"/>
            </a:rPr>
            <a:t>  </a:t>
          </a:r>
          <a:r>
            <a:rPr lang="uk-UA" sz="1400" b="1" i="1">
              <a:solidFill>
                <a:schemeClr val="dk1"/>
              </a:solidFill>
              <a:latin typeface="+mn-lt"/>
              <a:ea typeface="+mn-ea"/>
              <a:cs typeface="+mn-cs"/>
            </a:rPr>
            <a:t>ХЛІБОЗАВОД"</a:t>
          </a:r>
          <a:endParaRPr lang="ru-RU" sz="1400" b="1" i="1">
            <a:solidFill>
              <a:schemeClr val="dk1"/>
            </a:solidFill>
            <a:latin typeface="+mn-lt"/>
            <a:ea typeface="+mn-ea"/>
            <a:cs typeface="+mn-cs"/>
          </a:endParaRPr>
        </a:p>
        <a:p>
          <a:endParaRPr lang="uk-UA" sz="1400" b="0" i="1">
            <a:solidFill>
              <a:schemeClr val="dk1"/>
            </a:solidFill>
            <a:latin typeface="+mn-lt"/>
            <a:ea typeface="+mn-ea"/>
            <a:cs typeface="+mn-cs"/>
          </a:endParaRPr>
        </a:p>
        <a:p>
          <a:r>
            <a:rPr lang="uk-UA" sz="1400" b="0" i="1">
              <a:solidFill>
                <a:schemeClr val="dk1"/>
              </a:solidFill>
              <a:latin typeface="+mn-lt"/>
              <a:ea typeface="+mn-ea"/>
              <a:cs typeface="+mn-cs"/>
            </a:rPr>
            <a:t>Київська обл., Вишгородський</a:t>
          </a:r>
          <a:r>
            <a:rPr lang="ru-RU" sz="1400" b="0" i="1" baseline="0">
              <a:solidFill>
                <a:schemeClr val="dk1"/>
              </a:solidFill>
              <a:latin typeface="+mn-lt"/>
              <a:ea typeface="+mn-ea"/>
              <a:cs typeface="+mn-cs"/>
            </a:rPr>
            <a:t> </a:t>
          </a:r>
          <a:r>
            <a:rPr lang="uk-UA" sz="1400" b="0" i="1">
              <a:solidFill>
                <a:schemeClr val="dk1"/>
              </a:solidFill>
              <a:latin typeface="+mn-lt"/>
              <a:ea typeface="+mn-ea"/>
              <a:cs typeface="+mn-cs"/>
            </a:rPr>
            <a:t>р-н, </a:t>
          </a:r>
        </a:p>
        <a:p>
          <a:r>
            <a:rPr lang="uk-UA" sz="1400" b="0" i="1">
              <a:solidFill>
                <a:schemeClr val="dk1"/>
              </a:solidFill>
              <a:latin typeface="+mn-lt"/>
              <a:ea typeface="+mn-ea"/>
              <a:cs typeface="+mn-cs"/>
            </a:rPr>
            <a:t>с. Нові Петрівці, вул. Соборна 85</a:t>
          </a:r>
        </a:p>
        <a:p>
          <a:endParaRPr lang="uk-UA" sz="1400" b="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ru-RU" sz="2000" b="1" i="1">
              <a:solidFill>
                <a:schemeClr val="dk1"/>
              </a:solidFill>
              <a:effectLst/>
              <a:latin typeface="+mn-lt"/>
              <a:ea typeface="+mn-ea"/>
              <a:cs typeface="+mn-cs"/>
            </a:rPr>
            <a:t>Прайс-лист від 23.10.2019 р.</a:t>
          </a:r>
          <a:endParaRPr lang="ru-RU" sz="2800">
            <a:effectLst/>
          </a:endParaRPr>
        </a:p>
        <a:p>
          <a:endParaRPr lang="ru-RU" sz="1400" b="0" i="1">
            <a:solidFill>
              <a:schemeClr val="dk1"/>
            </a:solidFill>
            <a:latin typeface="+mn-lt"/>
            <a:ea typeface="+mn-ea"/>
            <a:cs typeface="+mn-cs"/>
          </a:endParaRPr>
        </a:p>
      </xdr:txBody>
    </xdr:sp>
    <xdr:clientData/>
  </xdr:twoCellAnchor>
  <xdr:twoCellAnchor editAs="oneCell">
    <xdr:from>
      <xdr:col>5</xdr:col>
      <xdr:colOff>609600</xdr:colOff>
      <xdr:row>0</xdr:row>
      <xdr:rowOff>30861</xdr:rowOff>
    </xdr:from>
    <xdr:to>
      <xdr:col>8</xdr:col>
      <xdr:colOff>968375</xdr:colOff>
      <xdr:row>9</xdr:row>
      <xdr:rowOff>0</xdr:rowOff>
    </xdr:to>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15200" y="30861"/>
          <a:ext cx="2524125" cy="16360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502920</xdr:colOff>
      <xdr:row>1</xdr:row>
      <xdr:rowOff>53340</xdr:rowOff>
    </xdr:from>
    <xdr:to>
      <xdr:col>3</xdr:col>
      <xdr:colOff>533400</xdr:colOff>
      <xdr:row>6</xdr:row>
      <xdr:rowOff>30480</xdr:rowOff>
    </xdr:to>
    <xdr:pic>
      <xdr:nvPicPr>
        <xdr:cNvPr id="4"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6720" y="259080"/>
          <a:ext cx="121920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147205</xdr:colOff>
      <xdr:row>24</xdr:row>
      <xdr:rowOff>105643</xdr:rowOff>
    </xdr:from>
    <xdr:to>
      <xdr:col>0</xdr:col>
      <xdr:colOff>1157432</xdr:colOff>
      <xdr:row>28</xdr:row>
      <xdr:rowOff>66950</xdr:rowOff>
    </xdr:to>
    <xdr:pic>
      <xdr:nvPicPr>
        <xdr:cNvPr id="16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47205" y="5706343"/>
          <a:ext cx="1010227" cy="723307"/>
        </a:xfrm>
        <a:prstGeom prst="rect">
          <a:avLst/>
        </a:prstGeom>
        <a:noFill/>
        <a:ln w="1">
          <a:noFill/>
          <a:miter lim="800000"/>
          <a:headEnd/>
          <a:tailEnd type="none" w="med" len="med"/>
        </a:ln>
        <a:effectLst/>
      </xdr:spPr>
    </xdr:pic>
    <xdr:clientData/>
  </xdr:twoCellAnchor>
  <xdr:twoCellAnchor editAs="oneCell">
    <xdr:from>
      <xdr:col>0</xdr:col>
      <xdr:colOff>98096</xdr:colOff>
      <xdr:row>32</xdr:row>
      <xdr:rowOff>95249</xdr:rowOff>
    </xdr:from>
    <xdr:to>
      <xdr:col>0</xdr:col>
      <xdr:colOff>1143536</xdr:colOff>
      <xdr:row>35</xdr:row>
      <xdr:rowOff>170336</xdr:rowOff>
    </xdr:to>
    <xdr:pic>
      <xdr:nvPicPr>
        <xdr:cNvPr id="17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98096" y="7419974"/>
          <a:ext cx="1045440" cy="646587"/>
        </a:xfrm>
        <a:prstGeom prst="rect">
          <a:avLst/>
        </a:prstGeom>
        <a:noFill/>
        <a:ln w="1">
          <a:noFill/>
          <a:miter lim="800000"/>
          <a:headEnd/>
          <a:tailEnd type="none" w="med" len="med"/>
        </a:ln>
        <a:effectLst/>
      </xdr:spPr>
    </xdr:pic>
    <xdr:clientData/>
  </xdr:twoCellAnchor>
  <xdr:twoCellAnchor editAs="oneCell">
    <xdr:from>
      <xdr:col>0</xdr:col>
      <xdr:colOff>63087</xdr:colOff>
      <xdr:row>36</xdr:row>
      <xdr:rowOff>42183</xdr:rowOff>
    </xdr:from>
    <xdr:to>
      <xdr:col>0</xdr:col>
      <xdr:colOff>1207529</xdr:colOff>
      <xdr:row>36</xdr:row>
      <xdr:rowOff>761153</xdr:rowOff>
    </xdr:to>
    <xdr:pic>
      <xdr:nvPicPr>
        <xdr:cNvPr id="171"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63087" y="8128908"/>
          <a:ext cx="1144442" cy="718970"/>
        </a:xfrm>
        <a:prstGeom prst="rect">
          <a:avLst/>
        </a:prstGeom>
        <a:noFill/>
        <a:ln w="1">
          <a:noFill/>
          <a:miter lim="800000"/>
          <a:headEnd/>
          <a:tailEnd type="none" w="med" len="med"/>
        </a:ln>
        <a:effectLst/>
      </xdr:spPr>
    </xdr:pic>
    <xdr:clientData/>
  </xdr:twoCellAnchor>
  <xdr:twoCellAnchor editAs="oneCell">
    <xdr:from>
      <xdr:col>0</xdr:col>
      <xdr:colOff>77933</xdr:colOff>
      <xdr:row>37</xdr:row>
      <xdr:rowOff>61479</xdr:rowOff>
    </xdr:from>
    <xdr:to>
      <xdr:col>0</xdr:col>
      <xdr:colOff>1211025</xdr:colOff>
      <xdr:row>37</xdr:row>
      <xdr:rowOff>688397</xdr:rowOff>
    </xdr:to>
    <xdr:pic>
      <xdr:nvPicPr>
        <xdr:cNvPr id="172"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77933" y="8957829"/>
          <a:ext cx="1133092" cy="626918"/>
        </a:xfrm>
        <a:prstGeom prst="rect">
          <a:avLst/>
        </a:prstGeom>
        <a:noFill/>
        <a:ln w="1">
          <a:noFill/>
          <a:miter lim="800000"/>
          <a:headEnd/>
          <a:tailEnd type="none" w="med" len="med"/>
        </a:ln>
        <a:effectLst/>
      </xdr:spPr>
    </xdr:pic>
    <xdr:clientData/>
  </xdr:twoCellAnchor>
  <xdr:twoCellAnchor editAs="oneCell">
    <xdr:from>
      <xdr:col>0</xdr:col>
      <xdr:colOff>134907</xdr:colOff>
      <xdr:row>38</xdr:row>
      <xdr:rowOff>8535</xdr:rowOff>
    </xdr:from>
    <xdr:to>
      <xdr:col>0</xdr:col>
      <xdr:colOff>1122456</xdr:colOff>
      <xdr:row>38</xdr:row>
      <xdr:rowOff>773205</xdr:rowOff>
    </xdr:to>
    <xdr:pic>
      <xdr:nvPicPr>
        <xdr:cNvPr id="173" name="Picture 9"/>
        <xdr:cNvPicPr>
          <a:picLocks noChangeAspect="1" noChangeArrowheads="1"/>
        </xdr:cNvPicPr>
      </xdr:nvPicPr>
      <xdr:blipFill>
        <a:blip xmlns:r="http://schemas.openxmlformats.org/officeDocument/2006/relationships" r:embed="rId5" cstate="print"/>
        <a:srcRect/>
        <a:stretch>
          <a:fillRect/>
        </a:stretch>
      </xdr:blipFill>
      <xdr:spPr bwMode="auto">
        <a:xfrm>
          <a:off x="134907" y="9685935"/>
          <a:ext cx="987549" cy="764670"/>
        </a:xfrm>
        <a:prstGeom prst="rect">
          <a:avLst/>
        </a:prstGeom>
        <a:noFill/>
        <a:ln w="1">
          <a:noFill/>
          <a:miter lim="800000"/>
          <a:headEnd/>
          <a:tailEnd type="none" w="med" len="med"/>
        </a:ln>
        <a:effectLst/>
      </xdr:spPr>
    </xdr:pic>
    <xdr:clientData/>
  </xdr:twoCellAnchor>
  <xdr:twoCellAnchor editAs="oneCell">
    <xdr:from>
      <xdr:col>0</xdr:col>
      <xdr:colOff>77934</xdr:colOff>
      <xdr:row>48</xdr:row>
      <xdr:rowOff>52821</xdr:rowOff>
    </xdr:from>
    <xdr:to>
      <xdr:col>0</xdr:col>
      <xdr:colOff>1216798</xdr:colOff>
      <xdr:row>52</xdr:row>
      <xdr:rowOff>116898</xdr:rowOff>
    </xdr:to>
    <xdr:pic>
      <xdr:nvPicPr>
        <xdr:cNvPr id="174" name="Picture 10"/>
        <xdr:cNvPicPr>
          <a:picLocks noChangeAspect="1" noChangeArrowheads="1"/>
        </xdr:cNvPicPr>
      </xdr:nvPicPr>
      <xdr:blipFill>
        <a:blip xmlns:r="http://schemas.openxmlformats.org/officeDocument/2006/relationships" r:embed="rId6" cstate="print"/>
        <a:srcRect/>
        <a:stretch>
          <a:fillRect/>
        </a:stretch>
      </xdr:blipFill>
      <xdr:spPr bwMode="auto">
        <a:xfrm>
          <a:off x="77934" y="15473796"/>
          <a:ext cx="1138864" cy="826077"/>
        </a:xfrm>
        <a:prstGeom prst="rect">
          <a:avLst/>
        </a:prstGeom>
        <a:noFill/>
        <a:ln w="1">
          <a:noFill/>
          <a:miter lim="800000"/>
          <a:headEnd/>
          <a:tailEnd type="none" w="med" len="med"/>
        </a:ln>
        <a:effectLst/>
      </xdr:spPr>
    </xdr:pic>
    <xdr:clientData/>
  </xdr:twoCellAnchor>
  <xdr:twoCellAnchor editAs="oneCell">
    <xdr:from>
      <xdr:col>0</xdr:col>
      <xdr:colOff>206582</xdr:colOff>
      <xdr:row>62</xdr:row>
      <xdr:rowOff>83374</xdr:rowOff>
    </xdr:from>
    <xdr:to>
      <xdr:col>0</xdr:col>
      <xdr:colOff>1124748</xdr:colOff>
      <xdr:row>62</xdr:row>
      <xdr:rowOff>840236</xdr:rowOff>
    </xdr:to>
    <xdr:pic>
      <xdr:nvPicPr>
        <xdr:cNvPr id="175" name="Picture 17"/>
        <xdr:cNvPicPr>
          <a:picLocks noChangeAspect="1" noChangeArrowheads="1"/>
        </xdr:cNvPicPr>
      </xdr:nvPicPr>
      <xdr:blipFill>
        <a:blip xmlns:r="http://schemas.openxmlformats.org/officeDocument/2006/relationships" r:embed="rId7" cstate="print"/>
        <a:srcRect/>
        <a:stretch>
          <a:fillRect/>
        </a:stretch>
      </xdr:blipFill>
      <xdr:spPr bwMode="auto">
        <a:xfrm>
          <a:off x="206582" y="21905149"/>
          <a:ext cx="918166" cy="756862"/>
        </a:xfrm>
        <a:prstGeom prst="rect">
          <a:avLst/>
        </a:prstGeom>
        <a:noFill/>
        <a:ln w="1">
          <a:noFill/>
          <a:miter lim="800000"/>
          <a:headEnd/>
          <a:tailEnd type="none" w="med" len="med"/>
        </a:ln>
        <a:effectLst/>
      </xdr:spPr>
    </xdr:pic>
    <xdr:clientData/>
  </xdr:twoCellAnchor>
  <xdr:twoCellAnchor editAs="oneCell">
    <xdr:from>
      <xdr:col>0</xdr:col>
      <xdr:colOff>121847</xdr:colOff>
      <xdr:row>61</xdr:row>
      <xdr:rowOff>14351</xdr:rowOff>
    </xdr:from>
    <xdr:to>
      <xdr:col>0</xdr:col>
      <xdr:colOff>1127699</xdr:colOff>
      <xdr:row>61</xdr:row>
      <xdr:rowOff>814776</xdr:rowOff>
    </xdr:to>
    <xdr:pic>
      <xdr:nvPicPr>
        <xdr:cNvPr id="176" name="Picture 18"/>
        <xdr:cNvPicPr>
          <a:picLocks noChangeAspect="1" noChangeArrowheads="1"/>
        </xdr:cNvPicPr>
      </xdr:nvPicPr>
      <xdr:blipFill>
        <a:blip xmlns:r="http://schemas.openxmlformats.org/officeDocument/2006/relationships" r:embed="rId8" cstate="print"/>
        <a:srcRect/>
        <a:stretch>
          <a:fillRect/>
        </a:stretch>
      </xdr:blipFill>
      <xdr:spPr bwMode="auto">
        <a:xfrm>
          <a:off x="121847" y="20950301"/>
          <a:ext cx="1005852" cy="800425"/>
        </a:xfrm>
        <a:prstGeom prst="rect">
          <a:avLst/>
        </a:prstGeom>
        <a:noFill/>
        <a:ln w="1">
          <a:noFill/>
          <a:miter lim="800000"/>
          <a:headEnd/>
          <a:tailEnd type="none" w="med" len="med"/>
        </a:ln>
        <a:effectLst/>
      </xdr:spPr>
    </xdr:pic>
    <xdr:clientData/>
  </xdr:twoCellAnchor>
  <xdr:twoCellAnchor editAs="oneCell">
    <xdr:from>
      <xdr:col>0</xdr:col>
      <xdr:colOff>85725</xdr:colOff>
      <xdr:row>65</xdr:row>
      <xdr:rowOff>47333</xdr:rowOff>
    </xdr:from>
    <xdr:to>
      <xdr:col>0</xdr:col>
      <xdr:colOff>1178168</xdr:colOff>
      <xdr:row>65</xdr:row>
      <xdr:rowOff>781050</xdr:rowOff>
    </xdr:to>
    <xdr:pic>
      <xdr:nvPicPr>
        <xdr:cNvPr id="177" name="Picture 20"/>
        <xdr:cNvPicPr>
          <a:picLocks noChangeAspect="1" noChangeArrowheads="1"/>
        </xdr:cNvPicPr>
      </xdr:nvPicPr>
      <xdr:blipFill>
        <a:blip xmlns:r="http://schemas.openxmlformats.org/officeDocument/2006/relationships" r:embed="rId9" cstate="print"/>
        <a:srcRect/>
        <a:stretch>
          <a:fillRect/>
        </a:stretch>
      </xdr:blipFill>
      <xdr:spPr bwMode="auto">
        <a:xfrm>
          <a:off x="85725" y="24564683"/>
          <a:ext cx="1092443" cy="733717"/>
        </a:xfrm>
        <a:prstGeom prst="rect">
          <a:avLst/>
        </a:prstGeom>
        <a:noFill/>
        <a:ln w="1">
          <a:noFill/>
          <a:miter lim="800000"/>
          <a:headEnd/>
          <a:tailEnd type="none" w="med" len="med"/>
        </a:ln>
        <a:effectLst/>
      </xdr:spPr>
    </xdr:pic>
    <xdr:clientData/>
  </xdr:twoCellAnchor>
  <xdr:twoCellAnchor editAs="oneCell">
    <xdr:from>
      <xdr:col>0</xdr:col>
      <xdr:colOff>105641</xdr:colOff>
      <xdr:row>67</xdr:row>
      <xdr:rowOff>19065</xdr:rowOff>
    </xdr:from>
    <xdr:to>
      <xdr:col>0</xdr:col>
      <xdr:colOff>1211118</xdr:colOff>
      <xdr:row>68</xdr:row>
      <xdr:rowOff>413217</xdr:rowOff>
    </xdr:to>
    <xdr:pic>
      <xdr:nvPicPr>
        <xdr:cNvPr id="178" name="Picture 28"/>
        <xdr:cNvPicPr>
          <a:picLocks noChangeAspect="1" noChangeArrowheads="1"/>
        </xdr:cNvPicPr>
      </xdr:nvPicPr>
      <xdr:blipFill>
        <a:blip xmlns:r="http://schemas.openxmlformats.org/officeDocument/2006/relationships" r:embed="rId10" cstate="print"/>
        <a:srcRect/>
        <a:stretch>
          <a:fillRect/>
        </a:stretch>
      </xdr:blipFill>
      <xdr:spPr bwMode="auto">
        <a:xfrm>
          <a:off x="105641" y="26222340"/>
          <a:ext cx="1105477" cy="822777"/>
        </a:xfrm>
        <a:prstGeom prst="rect">
          <a:avLst/>
        </a:prstGeom>
        <a:noFill/>
        <a:ln w="1">
          <a:noFill/>
          <a:miter lim="800000"/>
          <a:headEnd/>
          <a:tailEnd type="none" w="med" len="med"/>
        </a:ln>
        <a:effectLst/>
      </xdr:spPr>
    </xdr:pic>
    <xdr:clientData/>
  </xdr:twoCellAnchor>
  <xdr:twoCellAnchor editAs="oneCell">
    <xdr:from>
      <xdr:col>0</xdr:col>
      <xdr:colOff>111331</xdr:colOff>
      <xdr:row>79</xdr:row>
      <xdr:rowOff>9749</xdr:rowOff>
    </xdr:from>
    <xdr:to>
      <xdr:col>0</xdr:col>
      <xdr:colOff>1213097</xdr:colOff>
      <xdr:row>79</xdr:row>
      <xdr:rowOff>777825</xdr:rowOff>
    </xdr:to>
    <xdr:pic>
      <xdr:nvPicPr>
        <xdr:cNvPr id="179" name="Picture 29"/>
        <xdr:cNvPicPr>
          <a:picLocks noChangeAspect="1" noChangeArrowheads="1"/>
        </xdr:cNvPicPr>
      </xdr:nvPicPr>
      <xdr:blipFill>
        <a:blip xmlns:r="http://schemas.openxmlformats.org/officeDocument/2006/relationships" r:embed="rId11" cstate="print"/>
        <a:srcRect/>
        <a:stretch>
          <a:fillRect/>
        </a:stretch>
      </xdr:blipFill>
      <xdr:spPr bwMode="auto">
        <a:xfrm>
          <a:off x="111331" y="34204499"/>
          <a:ext cx="1101766" cy="768076"/>
        </a:xfrm>
        <a:prstGeom prst="rect">
          <a:avLst/>
        </a:prstGeom>
        <a:noFill/>
        <a:ln w="1">
          <a:noFill/>
          <a:miter lim="800000"/>
          <a:headEnd/>
          <a:tailEnd type="none" w="med" len="med"/>
        </a:ln>
        <a:effectLst/>
      </xdr:spPr>
    </xdr:pic>
    <xdr:clientData/>
  </xdr:twoCellAnchor>
  <xdr:twoCellAnchor editAs="oneCell">
    <xdr:from>
      <xdr:col>0</xdr:col>
      <xdr:colOff>142256</xdr:colOff>
      <xdr:row>82</xdr:row>
      <xdr:rowOff>10020</xdr:rowOff>
    </xdr:from>
    <xdr:to>
      <xdr:col>0</xdr:col>
      <xdr:colOff>1145061</xdr:colOff>
      <xdr:row>83</xdr:row>
      <xdr:rowOff>444269</xdr:rowOff>
    </xdr:to>
    <xdr:pic>
      <xdr:nvPicPr>
        <xdr:cNvPr id="180" name="Picture 31"/>
        <xdr:cNvPicPr>
          <a:picLocks noChangeAspect="1" noChangeArrowheads="1"/>
        </xdr:cNvPicPr>
      </xdr:nvPicPr>
      <xdr:blipFill>
        <a:blip xmlns:r="http://schemas.openxmlformats.org/officeDocument/2006/relationships" r:embed="rId12" cstate="print"/>
        <a:srcRect/>
        <a:stretch>
          <a:fillRect/>
        </a:stretch>
      </xdr:blipFill>
      <xdr:spPr bwMode="auto">
        <a:xfrm>
          <a:off x="142256" y="36557445"/>
          <a:ext cx="1002805" cy="900974"/>
        </a:xfrm>
        <a:prstGeom prst="rect">
          <a:avLst/>
        </a:prstGeom>
        <a:noFill/>
        <a:ln w="1">
          <a:noFill/>
          <a:miter lim="800000"/>
          <a:headEnd/>
          <a:tailEnd type="none" w="med" len="med"/>
        </a:ln>
        <a:effectLst/>
      </xdr:spPr>
    </xdr:pic>
    <xdr:clientData/>
  </xdr:twoCellAnchor>
  <xdr:twoCellAnchor editAs="oneCell">
    <xdr:from>
      <xdr:col>0</xdr:col>
      <xdr:colOff>108101</xdr:colOff>
      <xdr:row>97</xdr:row>
      <xdr:rowOff>31060</xdr:rowOff>
    </xdr:from>
    <xdr:to>
      <xdr:col>0</xdr:col>
      <xdr:colOff>1166571</xdr:colOff>
      <xdr:row>98</xdr:row>
      <xdr:rowOff>434809</xdr:rowOff>
    </xdr:to>
    <xdr:pic>
      <xdr:nvPicPr>
        <xdr:cNvPr id="181" name="Picture 32"/>
        <xdr:cNvPicPr>
          <a:picLocks noChangeAspect="1" noChangeArrowheads="1"/>
        </xdr:cNvPicPr>
      </xdr:nvPicPr>
      <xdr:blipFill>
        <a:blip xmlns:r="http://schemas.openxmlformats.org/officeDocument/2006/relationships" r:embed="rId13" cstate="print"/>
        <a:srcRect/>
        <a:stretch>
          <a:fillRect/>
        </a:stretch>
      </xdr:blipFill>
      <xdr:spPr bwMode="auto">
        <a:xfrm>
          <a:off x="108101" y="46179685"/>
          <a:ext cx="1058470" cy="870474"/>
        </a:xfrm>
        <a:prstGeom prst="rect">
          <a:avLst/>
        </a:prstGeom>
        <a:noFill/>
        <a:ln w="1">
          <a:noFill/>
          <a:miter lim="800000"/>
          <a:headEnd/>
          <a:tailEnd type="none" w="med" len="med"/>
        </a:ln>
        <a:effectLst/>
      </xdr:spPr>
    </xdr:pic>
    <xdr:clientData/>
  </xdr:twoCellAnchor>
  <xdr:twoCellAnchor editAs="oneCell">
    <xdr:from>
      <xdr:col>0</xdr:col>
      <xdr:colOff>105145</xdr:colOff>
      <xdr:row>103</xdr:row>
      <xdr:rowOff>52301</xdr:rowOff>
    </xdr:from>
    <xdr:to>
      <xdr:col>0</xdr:col>
      <xdr:colOff>1213096</xdr:colOff>
      <xdr:row>103</xdr:row>
      <xdr:rowOff>823840</xdr:rowOff>
    </xdr:to>
    <xdr:pic>
      <xdr:nvPicPr>
        <xdr:cNvPr id="182" name="Picture 35"/>
        <xdr:cNvPicPr>
          <a:picLocks noChangeAspect="1" noChangeArrowheads="1"/>
        </xdr:cNvPicPr>
      </xdr:nvPicPr>
      <xdr:blipFill>
        <a:blip xmlns:r="http://schemas.openxmlformats.org/officeDocument/2006/relationships" r:embed="rId14" cstate="print"/>
        <a:srcRect/>
        <a:stretch>
          <a:fillRect/>
        </a:stretch>
      </xdr:blipFill>
      <xdr:spPr bwMode="auto">
        <a:xfrm>
          <a:off x="105145" y="48858401"/>
          <a:ext cx="1107951" cy="771539"/>
        </a:xfrm>
        <a:prstGeom prst="rect">
          <a:avLst/>
        </a:prstGeom>
        <a:noFill/>
        <a:ln w="1">
          <a:noFill/>
          <a:miter lim="800000"/>
          <a:headEnd/>
          <a:tailEnd type="none" w="med" len="med"/>
        </a:ln>
        <a:effectLst/>
      </xdr:spPr>
    </xdr:pic>
    <xdr:clientData/>
  </xdr:twoCellAnchor>
  <xdr:twoCellAnchor editAs="oneCell">
    <xdr:from>
      <xdr:col>0</xdr:col>
      <xdr:colOff>96612</xdr:colOff>
      <xdr:row>102</xdr:row>
      <xdr:rowOff>41440</xdr:rowOff>
    </xdr:from>
    <xdr:to>
      <xdr:col>0</xdr:col>
      <xdr:colOff>1206913</xdr:colOff>
      <xdr:row>102</xdr:row>
      <xdr:rowOff>737087</xdr:rowOff>
    </xdr:to>
    <xdr:pic>
      <xdr:nvPicPr>
        <xdr:cNvPr id="183" name="Picture 36"/>
        <xdr:cNvPicPr>
          <a:picLocks noChangeAspect="1" noChangeArrowheads="1"/>
        </xdr:cNvPicPr>
      </xdr:nvPicPr>
      <xdr:blipFill>
        <a:blip xmlns:r="http://schemas.openxmlformats.org/officeDocument/2006/relationships" r:embed="rId15" cstate="print"/>
        <a:srcRect/>
        <a:stretch>
          <a:fillRect/>
        </a:stretch>
      </xdr:blipFill>
      <xdr:spPr bwMode="auto">
        <a:xfrm>
          <a:off x="96612" y="48056965"/>
          <a:ext cx="1110301" cy="695647"/>
        </a:xfrm>
        <a:prstGeom prst="rect">
          <a:avLst/>
        </a:prstGeom>
        <a:noFill/>
        <a:ln w="1">
          <a:noFill/>
          <a:miter lim="800000"/>
          <a:headEnd/>
          <a:tailEnd type="none" w="med" len="med"/>
        </a:ln>
        <a:effectLst/>
      </xdr:spPr>
    </xdr:pic>
    <xdr:clientData/>
  </xdr:twoCellAnchor>
  <xdr:twoCellAnchor editAs="oneCell">
    <xdr:from>
      <xdr:col>0</xdr:col>
      <xdr:colOff>105146</xdr:colOff>
      <xdr:row>107</xdr:row>
      <xdr:rowOff>10273</xdr:rowOff>
    </xdr:from>
    <xdr:to>
      <xdr:col>0</xdr:col>
      <xdr:colOff>1121801</xdr:colOff>
      <xdr:row>109</xdr:row>
      <xdr:rowOff>266015</xdr:rowOff>
    </xdr:to>
    <xdr:pic>
      <xdr:nvPicPr>
        <xdr:cNvPr id="184" name="Picture 37"/>
        <xdr:cNvPicPr>
          <a:picLocks noChangeAspect="1" noChangeArrowheads="1"/>
        </xdr:cNvPicPr>
      </xdr:nvPicPr>
      <xdr:blipFill>
        <a:blip xmlns:r="http://schemas.openxmlformats.org/officeDocument/2006/relationships" r:embed="rId16" cstate="print"/>
        <a:srcRect/>
        <a:stretch>
          <a:fillRect/>
        </a:stretch>
      </xdr:blipFill>
      <xdr:spPr bwMode="auto">
        <a:xfrm>
          <a:off x="105146" y="50911873"/>
          <a:ext cx="1016655" cy="865342"/>
        </a:xfrm>
        <a:prstGeom prst="rect">
          <a:avLst/>
        </a:prstGeom>
        <a:noFill/>
        <a:ln w="1">
          <a:noFill/>
          <a:miter lim="800000"/>
          <a:headEnd/>
          <a:tailEnd type="none" w="med" len="med"/>
        </a:ln>
        <a:effectLst/>
      </xdr:spPr>
    </xdr:pic>
    <xdr:clientData/>
  </xdr:twoCellAnchor>
  <xdr:twoCellAnchor editAs="oneCell">
    <xdr:from>
      <xdr:col>0</xdr:col>
      <xdr:colOff>140804</xdr:colOff>
      <xdr:row>115</xdr:row>
      <xdr:rowOff>12483</xdr:rowOff>
    </xdr:from>
    <xdr:to>
      <xdr:col>0</xdr:col>
      <xdr:colOff>1125054</xdr:colOff>
      <xdr:row>117</xdr:row>
      <xdr:rowOff>186596</xdr:rowOff>
    </xdr:to>
    <xdr:pic>
      <xdr:nvPicPr>
        <xdr:cNvPr id="185" name="Picture 40"/>
        <xdr:cNvPicPr>
          <a:picLocks noChangeAspect="1" noChangeArrowheads="1"/>
        </xdr:cNvPicPr>
      </xdr:nvPicPr>
      <xdr:blipFill>
        <a:blip xmlns:r="http://schemas.openxmlformats.org/officeDocument/2006/relationships" r:embed="rId17" cstate="print"/>
        <a:srcRect/>
        <a:stretch>
          <a:fillRect/>
        </a:stretch>
      </xdr:blipFill>
      <xdr:spPr bwMode="auto">
        <a:xfrm>
          <a:off x="140804" y="53695383"/>
          <a:ext cx="984250" cy="840863"/>
        </a:xfrm>
        <a:prstGeom prst="rect">
          <a:avLst/>
        </a:prstGeom>
        <a:noFill/>
        <a:ln w="1">
          <a:noFill/>
          <a:miter lim="800000"/>
          <a:headEnd/>
          <a:tailEnd type="none" w="med" len="med"/>
        </a:ln>
        <a:effectLst/>
      </xdr:spPr>
    </xdr:pic>
    <xdr:clientData/>
  </xdr:twoCellAnchor>
  <xdr:twoCellAnchor editAs="oneCell">
    <xdr:from>
      <xdr:col>0</xdr:col>
      <xdr:colOff>154627</xdr:colOff>
      <xdr:row>118</xdr:row>
      <xdr:rowOff>15240</xdr:rowOff>
    </xdr:from>
    <xdr:to>
      <xdr:col>0</xdr:col>
      <xdr:colOff>1153705</xdr:colOff>
      <xdr:row>121</xdr:row>
      <xdr:rowOff>224120</xdr:rowOff>
    </xdr:to>
    <xdr:pic>
      <xdr:nvPicPr>
        <xdr:cNvPr id="186" name="Picture 41"/>
        <xdr:cNvPicPr>
          <a:picLocks noChangeAspect="1" noChangeArrowheads="1"/>
        </xdr:cNvPicPr>
      </xdr:nvPicPr>
      <xdr:blipFill>
        <a:blip xmlns:r="http://schemas.openxmlformats.org/officeDocument/2006/relationships" r:embed="rId18" cstate="print"/>
        <a:srcRect/>
        <a:stretch>
          <a:fillRect/>
        </a:stretch>
      </xdr:blipFill>
      <xdr:spPr bwMode="auto">
        <a:xfrm>
          <a:off x="154627" y="54698265"/>
          <a:ext cx="999078" cy="951830"/>
        </a:xfrm>
        <a:prstGeom prst="rect">
          <a:avLst/>
        </a:prstGeom>
        <a:noFill/>
        <a:ln w="1">
          <a:noFill/>
          <a:miter lim="800000"/>
          <a:headEnd/>
          <a:tailEnd type="none" w="med" len="med"/>
        </a:ln>
        <a:effectLst/>
      </xdr:spPr>
    </xdr:pic>
    <xdr:clientData/>
  </xdr:twoCellAnchor>
  <xdr:twoCellAnchor editAs="oneCell">
    <xdr:from>
      <xdr:col>0</xdr:col>
      <xdr:colOff>140802</xdr:colOff>
      <xdr:row>122</xdr:row>
      <xdr:rowOff>18730</xdr:rowOff>
    </xdr:from>
    <xdr:to>
      <xdr:col>0</xdr:col>
      <xdr:colOff>1133335</xdr:colOff>
      <xdr:row>123</xdr:row>
      <xdr:rowOff>432611</xdr:rowOff>
    </xdr:to>
    <xdr:pic>
      <xdr:nvPicPr>
        <xdr:cNvPr id="187" name="Picture 43"/>
        <xdr:cNvPicPr>
          <a:picLocks noChangeAspect="1" noChangeArrowheads="1"/>
        </xdr:cNvPicPr>
      </xdr:nvPicPr>
      <xdr:blipFill>
        <a:blip xmlns:r="http://schemas.openxmlformats.org/officeDocument/2006/relationships" r:embed="rId19" cstate="print"/>
        <a:srcRect/>
        <a:stretch>
          <a:fillRect/>
        </a:stretch>
      </xdr:blipFill>
      <xdr:spPr bwMode="auto">
        <a:xfrm>
          <a:off x="140802" y="55692355"/>
          <a:ext cx="992533" cy="871081"/>
        </a:xfrm>
        <a:prstGeom prst="rect">
          <a:avLst/>
        </a:prstGeom>
        <a:noFill/>
        <a:ln w="1">
          <a:noFill/>
          <a:miter lim="800000"/>
          <a:headEnd/>
          <a:tailEnd type="none" w="med" len="med"/>
        </a:ln>
        <a:effectLst/>
      </xdr:spPr>
    </xdr:pic>
    <xdr:clientData/>
  </xdr:twoCellAnchor>
  <xdr:twoCellAnchor editAs="oneCell">
    <xdr:from>
      <xdr:col>0</xdr:col>
      <xdr:colOff>117047</xdr:colOff>
      <xdr:row>124</xdr:row>
      <xdr:rowOff>21790</xdr:rowOff>
    </xdr:from>
    <xdr:to>
      <xdr:col>0</xdr:col>
      <xdr:colOff>1146161</xdr:colOff>
      <xdr:row>125</xdr:row>
      <xdr:rowOff>419977</xdr:rowOff>
    </xdr:to>
    <xdr:pic>
      <xdr:nvPicPr>
        <xdr:cNvPr id="188" name="Picture 44"/>
        <xdr:cNvPicPr>
          <a:picLocks noChangeAspect="1" noChangeArrowheads="1"/>
        </xdr:cNvPicPr>
      </xdr:nvPicPr>
      <xdr:blipFill>
        <a:blip xmlns:r="http://schemas.openxmlformats.org/officeDocument/2006/relationships" r:embed="rId20" cstate="print"/>
        <a:srcRect/>
        <a:stretch>
          <a:fillRect/>
        </a:stretch>
      </xdr:blipFill>
      <xdr:spPr bwMode="auto">
        <a:xfrm>
          <a:off x="117047" y="56609815"/>
          <a:ext cx="1029114" cy="855387"/>
        </a:xfrm>
        <a:prstGeom prst="rect">
          <a:avLst/>
        </a:prstGeom>
        <a:noFill/>
        <a:ln w="1">
          <a:noFill/>
          <a:miter lim="800000"/>
          <a:headEnd/>
          <a:tailEnd type="none" w="med" len="med"/>
        </a:ln>
        <a:effectLst/>
      </xdr:spPr>
    </xdr:pic>
    <xdr:clientData/>
  </xdr:twoCellAnchor>
  <xdr:twoCellAnchor editAs="oneCell">
    <xdr:from>
      <xdr:col>0</xdr:col>
      <xdr:colOff>146234</xdr:colOff>
      <xdr:row>126</xdr:row>
      <xdr:rowOff>30177</xdr:rowOff>
    </xdr:from>
    <xdr:to>
      <xdr:col>0</xdr:col>
      <xdr:colOff>1137159</xdr:colOff>
      <xdr:row>127</xdr:row>
      <xdr:rowOff>410721</xdr:rowOff>
    </xdr:to>
    <xdr:pic>
      <xdr:nvPicPr>
        <xdr:cNvPr id="189" name="Picture 45"/>
        <xdr:cNvPicPr>
          <a:picLocks noChangeAspect="1" noChangeArrowheads="1"/>
        </xdr:cNvPicPr>
      </xdr:nvPicPr>
      <xdr:blipFill>
        <a:blip xmlns:r="http://schemas.openxmlformats.org/officeDocument/2006/relationships" r:embed="rId21" cstate="print"/>
        <a:srcRect/>
        <a:stretch>
          <a:fillRect/>
        </a:stretch>
      </xdr:blipFill>
      <xdr:spPr bwMode="auto">
        <a:xfrm>
          <a:off x="146234" y="57532602"/>
          <a:ext cx="990925" cy="837744"/>
        </a:xfrm>
        <a:prstGeom prst="rect">
          <a:avLst/>
        </a:prstGeom>
        <a:noFill/>
        <a:ln w="1">
          <a:noFill/>
          <a:miter lim="800000"/>
          <a:headEnd/>
          <a:tailEnd type="none" w="med" len="med"/>
        </a:ln>
        <a:effectLst/>
      </xdr:spPr>
    </xdr:pic>
    <xdr:clientData/>
  </xdr:twoCellAnchor>
  <xdr:twoCellAnchor editAs="oneCell">
    <xdr:from>
      <xdr:col>0</xdr:col>
      <xdr:colOff>180514</xdr:colOff>
      <xdr:row>128</xdr:row>
      <xdr:rowOff>137088</xdr:rowOff>
    </xdr:from>
    <xdr:to>
      <xdr:col>0</xdr:col>
      <xdr:colOff>1168833</xdr:colOff>
      <xdr:row>129</xdr:row>
      <xdr:rowOff>383506</xdr:rowOff>
    </xdr:to>
    <xdr:pic>
      <xdr:nvPicPr>
        <xdr:cNvPr id="190" name="Picture 46"/>
        <xdr:cNvPicPr>
          <a:picLocks noChangeAspect="1" noChangeArrowheads="1"/>
        </xdr:cNvPicPr>
      </xdr:nvPicPr>
      <xdr:blipFill>
        <a:blip xmlns:r="http://schemas.openxmlformats.org/officeDocument/2006/relationships" r:embed="rId22" cstate="print"/>
        <a:srcRect/>
        <a:stretch>
          <a:fillRect/>
        </a:stretch>
      </xdr:blipFill>
      <xdr:spPr bwMode="auto">
        <a:xfrm>
          <a:off x="180514" y="58553913"/>
          <a:ext cx="988319" cy="836968"/>
        </a:xfrm>
        <a:prstGeom prst="rect">
          <a:avLst/>
        </a:prstGeom>
        <a:noFill/>
        <a:ln w="1">
          <a:noFill/>
          <a:miter lim="800000"/>
          <a:headEnd/>
          <a:tailEnd type="none" w="med" len="med"/>
        </a:ln>
        <a:effectLst/>
      </xdr:spPr>
    </xdr:pic>
    <xdr:clientData/>
  </xdr:twoCellAnchor>
  <xdr:twoCellAnchor editAs="oneCell">
    <xdr:from>
      <xdr:col>0</xdr:col>
      <xdr:colOff>142257</xdr:colOff>
      <xdr:row>138</xdr:row>
      <xdr:rowOff>20041</xdr:rowOff>
    </xdr:from>
    <xdr:to>
      <xdr:col>0</xdr:col>
      <xdr:colOff>1151246</xdr:colOff>
      <xdr:row>138</xdr:row>
      <xdr:rowOff>810139</xdr:rowOff>
    </xdr:to>
    <xdr:pic>
      <xdr:nvPicPr>
        <xdr:cNvPr id="191" name="Picture 50"/>
        <xdr:cNvPicPr>
          <a:picLocks noChangeAspect="1" noChangeArrowheads="1"/>
        </xdr:cNvPicPr>
      </xdr:nvPicPr>
      <xdr:blipFill>
        <a:blip xmlns:r="http://schemas.openxmlformats.org/officeDocument/2006/relationships" r:embed="rId23" cstate="print"/>
        <a:srcRect/>
        <a:stretch>
          <a:fillRect/>
        </a:stretch>
      </xdr:blipFill>
      <xdr:spPr bwMode="auto">
        <a:xfrm>
          <a:off x="142257" y="64694791"/>
          <a:ext cx="1008989" cy="790098"/>
        </a:xfrm>
        <a:prstGeom prst="rect">
          <a:avLst/>
        </a:prstGeom>
        <a:noFill/>
        <a:ln w="1">
          <a:noFill/>
          <a:miter lim="800000"/>
          <a:headEnd/>
          <a:tailEnd type="none" w="med" len="med"/>
        </a:ln>
        <a:effectLst/>
      </xdr:spPr>
    </xdr:pic>
    <xdr:clientData/>
  </xdr:twoCellAnchor>
  <xdr:twoCellAnchor editAs="oneCell">
    <xdr:from>
      <xdr:col>0</xdr:col>
      <xdr:colOff>154627</xdr:colOff>
      <xdr:row>139</xdr:row>
      <xdr:rowOff>12866</xdr:rowOff>
    </xdr:from>
    <xdr:to>
      <xdr:col>0</xdr:col>
      <xdr:colOff>1138878</xdr:colOff>
      <xdr:row>139</xdr:row>
      <xdr:rowOff>836855</xdr:rowOff>
    </xdr:to>
    <xdr:pic>
      <xdr:nvPicPr>
        <xdr:cNvPr id="192" name="Picture 51"/>
        <xdr:cNvPicPr>
          <a:picLocks noChangeAspect="1" noChangeArrowheads="1"/>
        </xdr:cNvPicPr>
      </xdr:nvPicPr>
      <xdr:blipFill>
        <a:blip xmlns:r="http://schemas.openxmlformats.org/officeDocument/2006/relationships" r:embed="rId24" cstate="print"/>
        <a:srcRect/>
        <a:stretch>
          <a:fillRect/>
        </a:stretch>
      </xdr:blipFill>
      <xdr:spPr bwMode="auto">
        <a:xfrm>
          <a:off x="154627" y="65535341"/>
          <a:ext cx="984251" cy="823989"/>
        </a:xfrm>
        <a:prstGeom prst="rect">
          <a:avLst/>
        </a:prstGeom>
        <a:noFill/>
        <a:ln w="1">
          <a:noFill/>
          <a:miter lim="800000"/>
          <a:headEnd/>
          <a:tailEnd type="none" w="med" len="med"/>
        </a:ln>
        <a:effectLst/>
      </xdr:spPr>
    </xdr:pic>
    <xdr:clientData/>
  </xdr:twoCellAnchor>
  <xdr:twoCellAnchor editAs="oneCell">
    <xdr:from>
      <xdr:col>0</xdr:col>
      <xdr:colOff>173183</xdr:colOff>
      <xdr:row>141</xdr:row>
      <xdr:rowOff>34698</xdr:rowOff>
    </xdr:from>
    <xdr:to>
      <xdr:col>0</xdr:col>
      <xdr:colOff>1163544</xdr:colOff>
      <xdr:row>141</xdr:row>
      <xdr:rowOff>875941</xdr:rowOff>
    </xdr:to>
    <xdr:pic>
      <xdr:nvPicPr>
        <xdr:cNvPr id="193" name="Picture 55"/>
        <xdr:cNvPicPr>
          <a:picLocks noChangeAspect="1" noChangeArrowheads="1"/>
        </xdr:cNvPicPr>
      </xdr:nvPicPr>
      <xdr:blipFill>
        <a:blip xmlns:r="http://schemas.openxmlformats.org/officeDocument/2006/relationships" r:embed="rId25" cstate="print"/>
        <a:srcRect/>
        <a:stretch>
          <a:fillRect/>
        </a:stretch>
      </xdr:blipFill>
      <xdr:spPr bwMode="auto">
        <a:xfrm>
          <a:off x="173183" y="66700173"/>
          <a:ext cx="990361" cy="841243"/>
        </a:xfrm>
        <a:prstGeom prst="rect">
          <a:avLst/>
        </a:prstGeom>
        <a:noFill/>
        <a:ln w="1">
          <a:noFill/>
          <a:miter lim="800000"/>
          <a:headEnd/>
          <a:tailEnd type="none" w="med" len="med"/>
        </a:ln>
        <a:effectLst/>
      </xdr:spPr>
    </xdr:pic>
    <xdr:clientData/>
  </xdr:twoCellAnchor>
  <xdr:twoCellAnchor editAs="oneCell">
    <xdr:from>
      <xdr:col>0</xdr:col>
      <xdr:colOff>9525</xdr:colOff>
      <xdr:row>145</xdr:row>
      <xdr:rowOff>9997</xdr:rowOff>
    </xdr:from>
    <xdr:to>
      <xdr:col>0</xdr:col>
      <xdr:colOff>1231900</xdr:colOff>
      <xdr:row>145</xdr:row>
      <xdr:rowOff>885825</xdr:rowOff>
    </xdr:to>
    <xdr:pic>
      <xdr:nvPicPr>
        <xdr:cNvPr id="194" name="Picture 57"/>
        <xdr:cNvPicPr>
          <a:picLocks noChangeAspect="1" noChangeArrowheads="1"/>
        </xdr:cNvPicPr>
      </xdr:nvPicPr>
      <xdr:blipFill>
        <a:blip xmlns:r="http://schemas.openxmlformats.org/officeDocument/2006/relationships" r:embed="rId26" cstate="print"/>
        <a:srcRect/>
        <a:stretch>
          <a:fillRect/>
        </a:stretch>
      </xdr:blipFill>
      <xdr:spPr bwMode="auto">
        <a:xfrm>
          <a:off x="9525" y="70294972"/>
          <a:ext cx="1222375" cy="875828"/>
        </a:xfrm>
        <a:prstGeom prst="rect">
          <a:avLst/>
        </a:prstGeom>
        <a:noFill/>
        <a:ln w="1">
          <a:noFill/>
          <a:miter lim="800000"/>
          <a:headEnd/>
          <a:tailEnd type="none" w="med" len="med"/>
        </a:ln>
        <a:effectLst/>
      </xdr:spPr>
    </xdr:pic>
    <xdr:clientData/>
  </xdr:twoCellAnchor>
  <xdr:twoCellAnchor editAs="oneCell">
    <xdr:from>
      <xdr:col>0</xdr:col>
      <xdr:colOff>109332</xdr:colOff>
      <xdr:row>152</xdr:row>
      <xdr:rowOff>6187</xdr:rowOff>
    </xdr:from>
    <xdr:to>
      <xdr:col>0</xdr:col>
      <xdr:colOff>1161889</xdr:colOff>
      <xdr:row>154</xdr:row>
      <xdr:rowOff>231915</xdr:rowOff>
    </xdr:to>
    <xdr:pic>
      <xdr:nvPicPr>
        <xdr:cNvPr id="195" name="Picture 58"/>
        <xdr:cNvPicPr>
          <a:picLocks noChangeAspect="1" noChangeArrowheads="1"/>
        </xdr:cNvPicPr>
      </xdr:nvPicPr>
      <xdr:blipFill>
        <a:blip xmlns:r="http://schemas.openxmlformats.org/officeDocument/2006/relationships" r:embed="rId27" cstate="print"/>
        <a:srcRect/>
        <a:stretch>
          <a:fillRect/>
        </a:stretch>
      </xdr:blipFill>
      <xdr:spPr bwMode="auto">
        <a:xfrm>
          <a:off x="109332" y="73977337"/>
          <a:ext cx="1052557" cy="721028"/>
        </a:xfrm>
        <a:prstGeom prst="rect">
          <a:avLst/>
        </a:prstGeom>
        <a:noFill/>
        <a:ln w="1">
          <a:noFill/>
          <a:miter lim="800000"/>
          <a:headEnd/>
          <a:tailEnd type="none" w="med" len="med"/>
        </a:ln>
        <a:effectLst/>
      </xdr:spPr>
    </xdr:pic>
    <xdr:clientData/>
  </xdr:twoCellAnchor>
  <xdr:twoCellAnchor editAs="oneCell">
    <xdr:from>
      <xdr:col>0</xdr:col>
      <xdr:colOff>208414</xdr:colOff>
      <xdr:row>155</xdr:row>
      <xdr:rowOff>11207</xdr:rowOff>
    </xdr:from>
    <xdr:to>
      <xdr:col>0</xdr:col>
      <xdr:colOff>1037700</xdr:colOff>
      <xdr:row>156</xdr:row>
      <xdr:rowOff>304801</xdr:rowOff>
    </xdr:to>
    <xdr:pic>
      <xdr:nvPicPr>
        <xdr:cNvPr id="196" name="Picture 59"/>
        <xdr:cNvPicPr>
          <a:picLocks noChangeAspect="1" noChangeArrowheads="1"/>
        </xdr:cNvPicPr>
      </xdr:nvPicPr>
      <xdr:blipFill>
        <a:blip xmlns:r="http://schemas.openxmlformats.org/officeDocument/2006/relationships" r:embed="rId28" cstate="print"/>
        <a:srcRect/>
        <a:stretch>
          <a:fillRect/>
        </a:stretch>
      </xdr:blipFill>
      <xdr:spPr bwMode="auto">
        <a:xfrm>
          <a:off x="208414" y="74725307"/>
          <a:ext cx="829286" cy="693644"/>
        </a:xfrm>
        <a:prstGeom prst="rect">
          <a:avLst/>
        </a:prstGeom>
        <a:noFill/>
        <a:ln w="1">
          <a:noFill/>
          <a:miter lim="800000"/>
          <a:headEnd/>
          <a:tailEnd type="none" w="med" len="med"/>
        </a:ln>
        <a:effectLst/>
      </xdr:spPr>
    </xdr:pic>
    <xdr:clientData/>
  </xdr:twoCellAnchor>
  <xdr:twoCellAnchor editAs="oneCell">
    <xdr:from>
      <xdr:col>0</xdr:col>
      <xdr:colOff>173182</xdr:colOff>
      <xdr:row>20</xdr:row>
      <xdr:rowOff>17569</xdr:rowOff>
    </xdr:from>
    <xdr:to>
      <xdr:col>0</xdr:col>
      <xdr:colOff>1077025</xdr:colOff>
      <xdr:row>23</xdr:row>
      <xdr:rowOff>164851</xdr:rowOff>
    </xdr:to>
    <xdr:pic>
      <xdr:nvPicPr>
        <xdr:cNvPr id="197" name="Рисунок 196"/>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73182" y="4856269"/>
          <a:ext cx="903843" cy="718782"/>
        </a:xfrm>
        <a:prstGeom prst="rect">
          <a:avLst/>
        </a:prstGeom>
      </xdr:spPr>
    </xdr:pic>
    <xdr:clientData/>
  </xdr:twoCellAnchor>
  <xdr:twoCellAnchor editAs="oneCell">
    <xdr:from>
      <xdr:col>0</xdr:col>
      <xdr:colOff>129887</xdr:colOff>
      <xdr:row>15</xdr:row>
      <xdr:rowOff>101312</xdr:rowOff>
    </xdr:from>
    <xdr:to>
      <xdr:col>0</xdr:col>
      <xdr:colOff>1121171</xdr:colOff>
      <xdr:row>19</xdr:row>
      <xdr:rowOff>45027</xdr:rowOff>
    </xdr:to>
    <xdr:pic>
      <xdr:nvPicPr>
        <xdr:cNvPr id="198" name="Рисунок 197"/>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9887" y="3987512"/>
          <a:ext cx="991284" cy="705715"/>
        </a:xfrm>
        <a:prstGeom prst="rect">
          <a:avLst/>
        </a:prstGeom>
      </xdr:spPr>
    </xdr:pic>
    <xdr:clientData/>
  </xdr:twoCellAnchor>
  <xdr:twoCellAnchor editAs="oneCell">
    <xdr:from>
      <xdr:col>0</xdr:col>
      <xdr:colOff>122094</xdr:colOff>
      <xdr:row>10</xdr:row>
      <xdr:rowOff>32039</xdr:rowOff>
    </xdr:from>
    <xdr:to>
      <xdr:col>0</xdr:col>
      <xdr:colOff>1174022</xdr:colOff>
      <xdr:row>14</xdr:row>
      <xdr:rowOff>77269</xdr:rowOff>
    </xdr:to>
    <xdr:pic>
      <xdr:nvPicPr>
        <xdr:cNvPr id="199" name="Рисунок 198"/>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2094" y="2956214"/>
          <a:ext cx="1051928" cy="816755"/>
        </a:xfrm>
        <a:prstGeom prst="rect">
          <a:avLst/>
        </a:prstGeom>
      </xdr:spPr>
    </xdr:pic>
    <xdr:clientData/>
  </xdr:twoCellAnchor>
  <xdr:twoCellAnchor editAs="oneCell">
    <xdr:from>
      <xdr:col>0</xdr:col>
      <xdr:colOff>155120</xdr:colOff>
      <xdr:row>28</xdr:row>
      <xdr:rowOff>169178</xdr:rowOff>
    </xdr:from>
    <xdr:to>
      <xdr:col>0</xdr:col>
      <xdr:colOff>1104900</xdr:colOff>
      <xdr:row>30</xdr:row>
      <xdr:rowOff>295275</xdr:rowOff>
    </xdr:to>
    <xdr:pic>
      <xdr:nvPicPr>
        <xdr:cNvPr id="200" name="Рисунок 199"/>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5120" y="6531878"/>
          <a:ext cx="949780" cy="583297"/>
        </a:xfrm>
        <a:prstGeom prst="rect">
          <a:avLst/>
        </a:prstGeom>
      </xdr:spPr>
    </xdr:pic>
    <xdr:clientData/>
  </xdr:twoCellAnchor>
  <xdr:twoCellAnchor editAs="oneCell">
    <xdr:from>
      <xdr:col>0</xdr:col>
      <xdr:colOff>152895</xdr:colOff>
      <xdr:row>47</xdr:row>
      <xdr:rowOff>52077</xdr:rowOff>
    </xdr:from>
    <xdr:to>
      <xdr:col>0</xdr:col>
      <xdr:colOff>1184275</xdr:colOff>
      <xdr:row>47</xdr:row>
      <xdr:rowOff>824562</xdr:rowOff>
    </xdr:to>
    <xdr:pic>
      <xdr:nvPicPr>
        <xdr:cNvPr id="201" name="Рисунок 200"/>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52895" y="14606277"/>
          <a:ext cx="1031380" cy="772485"/>
        </a:xfrm>
        <a:prstGeom prst="rect">
          <a:avLst/>
        </a:prstGeom>
      </xdr:spPr>
    </xdr:pic>
    <xdr:clientData/>
  </xdr:twoCellAnchor>
  <xdr:twoCellAnchor editAs="oneCell">
    <xdr:from>
      <xdr:col>0</xdr:col>
      <xdr:colOff>99582</xdr:colOff>
      <xdr:row>55</xdr:row>
      <xdr:rowOff>45685</xdr:rowOff>
    </xdr:from>
    <xdr:to>
      <xdr:col>0</xdr:col>
      <xdr:colOff>1179080</xdr:colOff>
      <xdr:row>55</xdr:row>
      <xdr:rowOff>647700</xdr:rowOff>
    </xdr:to>
    <xdr:pic>
      <xdr:nvPicPr>
        <xdr:cNvPr id="202" name="Рисунок 201"/>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9582" y="17590735"/>
          <a:ext cx="1079498" cy="602015"/>
        </a:xfrm>
        <a:prstGeom prst="rect">
          <a:avLst/>
        </a:prstGeom>
      </xdr:spPr>
    </xdr:pic>
    <xdr:clientData/>
  </xdr:twoCellAnchor>
  <xdr:twoCellAnchor editAs="oneCell">
    <xdr:from>
      <xdr:col>0</xdr:col>
      <xdr:colOff>103123</xdr:colOff>
      <xdr:row>56</xdr:row>
      <xdr:rowOff>307684</xdr:rowOff>
    </xdr:from>
    <xdr:to>
      <xdr:col>0</xdr:col>
      <xdr:colOff>1114290</xdr:colOff>
      <xdr:row>58</xdr:row>
      <xdr:rowOff>134555</xdr:rowOff>
    </xdr:to>
    <xdr:pic>
      <xdr:nvPicPr>
        <xdr:cNvPr id="203" name="Рисунок 202"/>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3123" y="18576634"/>
          <a:ext cx="1011167" cy="598396"/>
        </a:xfrm>
        <a:prstGeom prst="rect">
          <a:avLst/>
        </a:prstGeom>
      </xdr:spPr>
    </xdr:pic>
    <xdr:clientData/>
  </xdr:twoCellAnchor>
  <xdr:twoCellAnchor editAs="oneCell">
    <xdr:from>
      <xdr:col>0</xdr:col>
      <xdr:colOff>125556</xdr:colOff>
      <xdr:row>59</xdr:row>
      <xdr:rowOff>28394</xdr:rowOff>
    </xdr:from>
    <xdr:to>
      <xdr:col>0</xdr:col>
      <xdr:colOff>1192067</xdr:colOff>
      <xdr:row>59</xdr:row>
      <xdr:rowOff>679738</xdr:rowOff>
    </xdr:to>
    <xdr:pic>
      <xdr:nvPicPr>
        <xdr:cNvPr id="204" name="Рисунок 203"/>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5556" y="19516544"/>
          <a:ext cx="1066511" cy="651344"/>
        </a:xfrm>
        <a:prstGeom prst="rect">
          <a:avLst/>
        </a:prstGeom>
      </xdr:spPr>
    </xdr:pic>
    <xdr:clientData/>
  </xdr:twoCellAnchor>
  <xdr:twoCellAnchor editAs="oneCell">
    <xdr:from>
      <xdr:col>0</xdr:col>
      <xdr:colOff>85355</xdr:colOff>
      <xdr:row>60</xdr:row>
      <xdr:rowOff>25358</xdr:rowOff>
    </xdr:from>
    <xdr:to>
      <xdr:col>0</xdr:col>
      <xdr:colOff>1185374</xdr:colOff>
      <xdr:row>60</xdr:row>
      <xdr:rowOff>698913</xdr:rowOff>
    </xdr:to>
    <xdr:pic>
      <xdr:nvPicPr>
        <xdr:cNvPr id="205" name="Рисунок 204"/>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5355" y="20237408"/>
          <a:ext cx="1100019" cy="673555"/>
        </a:xfrm>
        <a:prstGeom prst="rect">
          <a:avLst/>
        </a:prstGeom>
      </xdr:spPr>
    </xdr:pic>
    <xdr:clientData/>
  </xdr:twoCellAnchor>
  <xdr:twoCellAnchor editAs="oneCell">
    <xdr:from>
      <xdr:col>0</xdr:col>
      <xdr:colOff>112568</xdr:colOff>
      <xdr:row>64</xdr:row>
      <xdr:rowOff>56286</xdr:rowOff>
    </xdr:from>
    <xdr:to>
      <xdr:col>0</xdr:col>
      <xdr:colOff>1234054</xdr:colOff>
      <xdr:row>64</xdr:row>
      <xdr:rowOff>792308</xdr:rowOff>
    </xdr:to>
    <xdr:pic>
      <xdr:nvPicPr>
        <xdr:cNvPr id="206" name="Рисунок 205"/>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12568" y="23630661"/>
          <a:ext cx="1121486" cy="736022"/>
        </a:xfrm>
        <a:prstGeom prst="rect">
          <a:avLst/>
        </a:prstGeom>
      </xdr:spPr>
    </xdr:pic>
    <xdr:clientData/>
  </xdr:twoCellAnchor>
  <xdr:twoCellAnchor editAs="oneCell">
    <xdr:from>
      <xdr:col>0</xdr:col>
      <xdr:colOff>23437</xdr:colOff>
      <xdr:row>69</xdr:row>
      <xdr:rowOff>51955</xdr:rowOff>
    </xdr:from>
    <xdr:to>
      <xdr:col>0</xdr:col>
      <xdr:colOff>1239867</xdr:colOff>
      <xdr:row>70</xdr:row>
      <xdr:rowOff>69275</xdr:rowOff>
    </xdr:to>
    <xdr:pic>
      <xdr:nvPicPr>
        <xdr:cNvPr id="207" name="Рисунок 206"/>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3437" y="27112480"/>
          <a:ext cx="1216430" cy="684070"/>
        </a:xfrm>
        <a:prstGeom prst="rect">
          <a:avLst/>
        </a:prstGeom>
      </xdr:spPr>
    </xdr:pic>
    <xdr:clientData/>
  </xdr:twoCellAnchor>
  <xdr:twoCellAnchor editAs="oneCell">
    <xdr:from>
      <xdr:col>0</xdr:col>
      <xdr:colOff>73602</xdr:colOff>
      <xdr:row>70</xdr:row>
      <xdr:rowOff>30306</xdr:rowOff>
    </xdr:from>
    <xdr:to>
      <xdr:col>0</xdr:col>
      <xdr:colOff>1226936</xdr:colOff>
      <xdr:row>70</xdr:row>
      <xdr:rowOff>649432</xdr:rowOff>
    </xdr:to>
    <xdr:pic>
      <xdr:nvPicPr>
        <xdr:cNvPr id="208" name="Рисунок 207"/>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3602" y="27757581"/>
          <a:ext cx="1153334" cy="619126"/>
        </a:xfrm>
        <a:prstGeom prst="rect">
          <a:avLst/>
        </a:prstGeom>
      </xdr:spPr>
    </xdr:pic>
    <xdr:clientData/>
  </xdr:twoCellAnchor>
  <xdr:twoCellAnchor editAs="oneCell">
    <xdr:from>
      <xdr:col>0</xdr:col>
      <xdr:colOff>15710</xdr:colOff>
      <xdr:row>71</xdr:row>
      <xdr:rowOff>39584</xdr:rowOff>
    </xdr:from>
    <xdr:to>
      <xdr:col>0</xdr:col>
      <xdr:colOff>1248093</xdr:colOff>
      <xdr:row>71</xdr:row>
      <xdr:rowOff>839683</xdr:rowOff>
    </xdr:to>
    <xdr:pic>
      <xdr:nvPicPr>
        <xdr:cNvPr id="209" name="Рисунок 208"/>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5710" y="28443134"/>
          <a:ext cx="1232383" cy="800099"/>
        </a:xfrm>
        <a:prstGeom prst="rect">
          <a:avLst/>
        </a:prstGeom>
      </xdr:spPr>
    </xdr:pic>
    <xdr:clientData/>
  </xdr:twoCellAnchor>
  <xdr:twoCellAnchor editAs="oneCell">
    <xdr:from>
      <xdr:col>0</xdr:col>
      <xdr:colOff>95250</xdr:colOff>
      <xdr:row>72</xdr:row>
      <xdr:rowOff>19050</xdr:rowOff>
    </xdr:from>
    <xdr:to>
      <xdr:col>0</xdr:col>
      <xdr:colOff>1184275</xdr:colOff>
      <xdr:row>73</xdr:row>
      <xdr:rowOff>34286</xdr:rowOff>
    </xdr:to>
    <xdr:pic>
      <xdr:nvPicPr>
        <xdr:cNvPr id="210" name="Рисунок 20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5250" y="29289375"/>
          <a:ext cx="1089025" cy="796286"/>
        </a:xfrm>
        <a:prstGeom prst="rect">
          <a:avLst/>
        </a:prstGeom>
      </xdr:spPr>
    </xdr:pic>
    <xdr:clientData/>
  </xdr:twoCellAnchor>
  <xdr:twoCellAnchor editAs="oneCell">
    <xdr:from>
      <xdr:col>0</xdr:col>
      <xdr:colOff>104775</xdr:colOff>
      <xdr:row>73</xdr:row>
      <xdr:rowOff>30844</xdr:rowOff>
    </xdr:from>
    <xdr:to>
      <xdr:col>0</xdr:col>
      <xdr:colOff>1165225</xdr:colOff>
      <xdr:row>74</xdr:row>
      <xdr:rowOff>37620</xdr:rowOff>
    </xdr:to>
    <xdr:pic>
      <xdr:nvPicPr>
        <xdr:cNvPr id="211" name="Рисунок 210"/>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04775" y="30082219"/>
          <a:ext cx="1060450" cy="816401"/>
        </a:xfrm>
        <a:prstGeom prst="rect">
          <a:avLst/>
        </a:prstGeom>
      </xdr:spPr>
    </xdr:pic>
    <xdr:clientData/>
  </xdr:twoCellAnchor>
  <xdr:twoCellAnchor editAs="oneCell">
    <xdr:from>
      <xdr:col>0</xdr:col>
      <xdr:colOff>66675</xdr:colOff>
      <xdr:row>74</xdr:row>
      <xdr:rowOff>38100</xdr:rowOff>
    </xdr:from>
    <xdr:to>
      <xdr:col>0</xdr:col>
      <xdr:colOff>1248158</xdr:colOff>
      <xdr:row>75</xdr:row>
      <xdr:rowOff>356604</xdr:rowOff>
    </xdr:to>
    <xdr:pic>
      <xdr:nvPicPr>
        <xdr:cNvPr id="212" name="Рисунок 21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6675" y="30899100"/>
          <a:ext cx="1181483" cy="718554"/>
        </a:xfrm>
        <a:prstGeom prst="rect">
          <a:avLst/>
        </a:prstGeom>
      </xdr:spPr>
    </xdr:pic>
    <xdr:clientData/>
  </xdr:twoCellAnchor>
  <xdr:twoCellAnchor editAs="oneCell">
    <xdr:from>
      <xdr:col>0</xdr:col>
      <xdr:colOff>161926</xdr:colOff>
      <xdr:row>76</xdr:row>
      <xdr:rowOff>28575</xdr:rowOff>
    </xdr:from>
    <xdr:to>
      <xdr:col>0</xdr:col>
      <xdr:colOff>1146176</xdr:colOff>
      <xdr:row>77</xdr:row>
      <xdr:rowOff>97304</xdr:rowOff>
    </xdr:to>
    <xdr:pic>
      <xdr:nvPicPr>
        <xdr:cNvPr id="213" name="Рисунок 212"/>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61926" y="31689675"/>
          <a:ext cx="984250" cy="802154"/>
        </a:xfrm>
        <a:prstGeom prst="rect">
          <a:avLst/>
        </a:prstGeom>
      </xdr:spPr>
    </xdr:pic>
    <xdr:clientData/>
  </xdr:twoCellAnchor>
  <xdr:twoCellAnchor editAs="oneCell">
    <xdr:from>
      <xdr:col>0</xdr:col>
      <xdr:colOff>114300</xdr:colOff>
      <xdr:row>77</xdr:row>
      <xdr:rowOff>47624</xdr:rowOff>
    </xdr:from>
    <xdr:to>
      <xdr:col>0</xdr:col>
      <xdr:colOff>1184275</xdr:colOff>
      <xdr:row>77</xdr:row>
      <xdr:rowOff>766729</xdr:rowOff>
    </xdr:to>
    <xdr:pic>
      <xdr:nvPicPr>
        <xdr:cNvPr id="214" name="Рисунок 213"/>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4300" y="32442149"/>
          <a:ext cx="1069975" cy="719105"/>
        </a:xfrm>
        <a:prstGeom prst="rect">
          <a:avLst/>
        </a:prstGeom>
      </xdr:spPr>
    </xdr:pic>
    <xdr:clientData/>
  </xdr:twoCellAnchor>
  <xdr:twoCellAnchor editAs="oneCell">
    <xdr:from>
      <xdr:col>0</xdr:col>
      <xdr:colOff>0</xdr:colOff>
      <xdr:row>78</xdr:row>
      <xdr:rowOff>191860</xdr:rowOff>
    </xdr:from>
    <xdr:to>
      <xdr:col>0</xdr:col>
      <xdr:colOff>1220796</xdr:colOff>
      <xdr:row>78</xdr:row>
      <xdr:rowOff>868135</xdr:rowOff>
    </xdr:to>
    <xdr:pic>
      <xdr:nvPicPr>
        <xdr:cNvPr id="215" name="Рисунок 214"/>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33386485"/>
          <a:ext cx="1220796" cy="676275"/>
        </a:xfrm>
        <a:prstGeom prst="rect">
          <a:avLst/>
        </a:prstGeom>
      </xdr:spPr>
    </xdr:pic>
    <xdr:clientData/>
  </xdr:twoCellAnchor>
  <xdr:twoCellAnchor editAs="oneCell">
    <xdr:from>
      <xdr:col>0</xdr:col>
      <xdr:colOff>28576</xdr:colOff>
      <xdr:row>80</xdr:row>
      <xdr:rowOff>89538</xdr:rowOff>
    </xdr:from>
    <xdr:to>
      <xdr:col>1</xdr:col>
      <xdr:colOff>109</xdr:colOff>
      <xdr:row>80</xdr:row>
      <xdr:rowOff>746645</xdr:rowOff>
    </xdr:to>
    <xdr:pic>
      <xdr:nvPicPr>
        <xdr:cNvPr id="216" name="Рисунок 215"/>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8576" y="35084388"/>
          <a:ext cx="1257408" cy="657107"/>
        </a:xfrm>
        <a:prstGeom prst="rect">
          <a:avLst/>
        </a:prstGeom>
      </xdr:spPr>
    </xdr:pic>
    <xdr:clientData/>
  </xdr:twoCellAnchor>
  <xdr:twoCellAnchor editAs="oneCell">
    <xdr:from>
      <xdr:col>0</xdr:col>
      <xdr:colOff>57265</xdr:colOff>
      <xdr:row>99</xdr:row>
      <xdr:rowOff>64838</xdr:rowOff>
    </xdr:from>
    <xdr:to>
      <xdr:col>0</xdr:col>
      <xdr:colOff>1211941</xdr:colOff>
      <xdr:row>100</xdr:row>
      <xdr:rowOff>375476</xdr:rowOff>
    </xdr:to>
    <xdr:pic>
      <xdr:nvPicPr>
        <xdr:cNvPr id="217" name="Рисунок 216"/>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7265" y="47146913"/>
          <a:ext cx="1154676" cy="777363"/>
        </a:xfrm>
        <a:prstGeom prst="rect">
          <a:avLst/>
        </a:prstGeom>
      </xdr:spPr>
    </xdr:pic>
    <xdr:clientData/>
  </xdr:twoCellAnchor>
  <xdr:twoCellAnchor editAs="oneCell">
    <xdr:from>
      <xdr:col>0</xdr:col>
      <xdr:colOff>164274</xdr:colOff>
      <xdr:row>104</xdr:row>
      <xdr:rowOff>23503</xdr:rowOff>
    </xdr:from>
    <xdr:to>
      <xdr:col>0</xdr:col>
      <xdr:colOff>1191242</xdr:colOff>
      <xdr:row>105</xdr:row>
      <xdr:rowOff>455275</xdr:rowOff>
    </xdr:to>
    <xdr:pic>
      <xdr:nvPicPr>
        <xdr:cNvPr id="218" name="Рисунок 217"/>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64274" y="49696378"/>
          <a:ext cx="1026968" cy="908022"/>
        </a:xfrm>
        <a:prstGeom prst="rect">
          <a:avLst/>
        </a:prstGeom>
      </xdr:spPr>
    </xdr:pic>
    <xdr:clientData/>
  </xdr:twoCellAnchor>
  <xdr:twoCellAnchor editAs="oneCell">
    <xdr:from>
      <xdr:col>0</xdr:col>
      <xdr:colOff>92900</xdr:colOff>
      <xdr:row>46</xdr:row>
      <xdr:rowOff>48315</xdr:rowOff>
    </xdr:from>
    <xdr:to>
      <xdr:col>0</xdr:col>
      <xdr:colOff>1165225</xdr:colOff>
      <xdr:row>46</xdr:row>
      <xdr:rowOff>840689</xdr:rowOff>
    </xdr:to>
    <xdr:pic>
      <xdr:nvPicPr>
        <xdr:cNvPr id="219" name="Рисунок 218"/>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2900" y="13688115"/>
          <a:ext cx="1072325" cy="792374"/>
        </a:xfrm>
        <a:prstGeom prst="rect">
          <a:avLst/>
        </a:prstGeom>
      </xdr:spPr>
    </xdr:pic>
    <xdr:clientData/>
  </xdr:twoCellAnchor>
  <xdr:twoCellAnchor editAs="oneCell">
    <xdr:from>
      <xdr:col>0</xdr:col>
      <xdr:colOff>18555</xdr:colOff>
      <xdr:row>81</xdr:row>
      <xdr:rowOff>61850</xdr:rowOff>
    </xdr:from>
    <xdr:to>
      <xdr:col>0</xdr:col>
      <xdr:colOff>1219282</xdr:colOff>
      <xdr:row>81</xdr:row>
      <xdr:rowOff>661801</xdr:rowOff>
    </xdr:to>
    <xdr:pic>
      <xdr:nvPicPr>
        <xdr:cNvPr id="220" name="Рисунок 219"/>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555" y="35818700"/>
          <a:ext cx="1200727" cy="599951"/>
        </a:xfrm>
        <a:prstGeom prst="rect">
          <a:avLst/>
        </a:prstGeom>
      </xdr:spPr>
    </xdr:pic>
    <xdr:clientData/>
  </xdr:twoCellAnchor>
  <xdr:twoCellAnchor editAs="oneCell">
    <xdr:from>
      <xdr:col>0</xdr:col>
      <xdr:colOff>58204</xdr:colOff>
      <xdr:row>136</xdr:row>
      <xdr:rowOff>20906</xdr:rowOff>
    </xdr:from>
    <xdr:to>
      <xdr:col>0</xdr:col>
      <xdr:colOff>1199651</xdr:colOff>
      <xdr:row>136</xdr:row>
      <xdr:rowOff>682708</xdr:rowOff>
    </xdr:to>
    <xdr:pic>
      <xdr:nvPicPr>
        <xdr:cNvPr id="221" name="Рисунок 220"/>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8204" y="63257381"/>
          <a:ext cx="1141447" cy="661802"/>
        </a:xfrm>
        <a:prstGeom prst="rect">
          <a:avLst/>
        </a:prstGeom>
      </xdr:spPr>
    </xdr:pic>
    <xdr:clientData/>
  </xdr:twoCellAnchor>
  <xdr:twoCellAnchor editAs="oneCell">
    <xdr:from>
      <xdr:col>0</xdr:col>
      <xdr:colOff>120857</xdr:colOff>
      <xdr:row>135</xdr:row>
      <xdr:rowOff>37768</xdr:rowOff>
    </xdr:from>
    <xdr:to>
      <xdr:col>0</xdr:col>
      <xdr:colOff>1197883</xdr:colOff>
      <xdr:row>135</xdr:row>
      <xdr:rowOff>710241</xdr:rowOff>
    </xdr:to>
    <xdr:pic>
      <xdr:nvPicPr>
        <xdr:cNvPr id="222" name="Рисунок 221"/>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20857" y="62540818"/>
          <a:ext cx="1077026" cy="672473"/>
        </a:xfrm>
        <a:prstGeom prst="rect">
          <a:avLst/>
        </a:prstGeom>
      </xdr:spPr>
    </xdr:pic>
    <xdr:clientData/>
  </xdr:twoCellAnchor>
  <xdr:twoCellAnchor editAs="oneCell">
    <xdr:from>
      <xdr:col>0</xdr:col>
      <xdr:colOff>128526</xdr:colOff>
      <xdr:row>137</xdr:row>
      <xdr:rowOff>34760</xdr:rowOff>
    </xdr:from>
    <xdr:to>
      <xdr:col>0</xdr:col>
      <xdr:colOff>1285794</xdr:colOff>
      <xdr:row>138</xdr:row>
      <xdr:rowOff>5099</xdr:rowOff>
    </xdr:to>
    <xdr:pic>
      <xdr:nvPicPr>
        <xdr:cNvPr id="223" name="Рисунок 222"/>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8526" y="63995135"/>
          <a:ext cx="1157268" cy="684714"/>
        </a:xfrm>
        <a:prstGeom prst="rect">
          <a:avLst/>
        </a:prstGeom>
      </xdr:spPr>
    </xdr:pic>
    <xdr:clientData/>
  </xdr:twoCellAnchor>
  <xdr:twoCellAnchor editAs="oneCell">
    <xdr:from>
      <xdr:col>0</xdr:col>
      <xdr:colOff>262618</xdr:colOff>
      <xdr:row>143</xdr:row>
      <xdr:rowOff>56030</xdr:rowOff>
    </xdr:from>
    <xdr:to>
      <xdr:col>0</xdr:col>
      <xdr:colOff>990425</xdr:colOff>
      <xdr:row>143</xdr:row>
      <xdr:rowOff>932737</xdr:rowOff>
    </xdr:to>
    <xdr:pic>
      <xdr:nvPicPr>
        <xdr:cNvPr id="224" name="Рисунок 223"/>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62618" y="68407430"/>
          <a:ext cx="727807" cy="876707"/>
        </a:xfrm>
        <a:prstGeom prst="rect">
          <a:avLst/>
        </a:prstGeom>
      </xdr:spPr>
    </xdr:pic>
    <xdr:clientData/>
  </xdr:twoCellAnchor>
  <xdr:twoCellAnchor editAs="oneCell">
    <xdr:from>
      <xdr:col>0</xdr:col>
      <xdr:colOff>233178</xdr:colOff>
      <xdr:row>149</xdr:row>
      <xdr:rowOff>18554</xdr:rowOff>
    </xdr:from>
    <xdr:to>
      <xdr:col>0</xdr:col>
      <xdr:colOff>1007136</xdr:colOff>
      <xdr:row>151</xdr:row>
      <xdr:rowOff>893</xdr:rowOff>
    </xdr:to>
    <xdr:pic>
      <xdr:nvPicPr>
        <xdr:cNvPr id="225" name="Рисунок 224"/>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33178" y="73227704"/>
          <a:ext cx="773958" cy="553839"/>
        </a:xfrm>
        <a:prstGeom prst="rect">
          <a:avLst/>
        </a:prstGeom>
      </xdr:spPr>
    </xdr:pic>
    <xdr:clientData/>
  </xdr:twoCellAnchor>
  <xdr:twoCellAnchor editAs="oneCell">
    <xdr:from>
      <xdr:col>0</xdr:col>
      <xdr:colOff>49976</xdr:colOff>
      <xdr:row>164</xdr:row>
      <xdr:rowOff>40450</xdr:rowOff>
    </xdr:from>
    <xdr:to>
      <xdr:col>0</xdr:col>
      <xdr:colOff>1284093</xdr:colOff>
      <xdr:row>164</xdr:row>
      <xdr:rowOff>652771</xdr:rowOff>
    </xdr:to>
    <xdr:pic>
      <xdr:nvPicPr>
        <xdr:cNvPr id="226" name="Рисунок 225"/>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9976" y="77478700"/>
          <a:ext cx="1234117" cy="612321"/>
        </a:xfrm>
        <a:prstGeom prst="rect">
          <a:avLst/>
        </a:prstGeom>
      </xdr:spPr>
    </xdr:pic>
    <xdr:clientData/>
  </xdr:twoCellAnchor>
  <xdr:twoCellAnchor editAs="oneCell">
    <xdr:from>
      <xdr:col>0</xdr:col>
      <xdr:colOff>50472</xdr:colOff>
      <xdr:row>165</xdr:row>
      <xdr:rowOff>80900</xdr:rowOff>
    </xdr:from>
    <xdr:to>
      <xdr:col>0</xdr:col>
      <xdr:colOff>1241426</xdr:colOff>
      <xdr:row>165</xdr:row>
      <xdr:rowOff>619233</xdr:rowOff>
    </xdr:to>
    <xdr:pic>
      <xdr:nvPicPr>
        <xdr:cNvPr id="227" name="Рисунок 226"/>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0472" y="78185900"/>
          <a:ext cx="1190954" cy="538333"/>
        </a:xfrm>
        <a:prstGeom prst="rect">
          <a:avLst/>
        </a:prstGeom>
      </xdr:spPr>
    </xdr:pic>
    <xdr:clientData/>
  </xdr:twoCellAnchor>
  <xdr:twoCellAnchor editAs="oneCell">
    <xdr:from>
      <xdr:col>0</xdr:col>
      <xdr:colOff>124277</xdr:colOff>
      <xdr:row>113</xdr:row>
      <xdr:rowOff>47603</xdr:rowOff>
    </xdr:from>
    <xdr:to>
      <xdr:col>0</xdr:col>
      <xdr:colOff>1134168</xdr:colOff>
      <xdr:row>114</xdr:row>
      <xdr:rowOff>410722</xdr:rowOff>
    </xdr:to>
    <xdr:pic>
      <xdr:nvPicPr>
        <xdr:cNvPr id="228" name="Рисунок 227"/>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24277" y="52778003"/>
          <a:ext cx="1009891" cy="820319"/>
        </a:xfrm>
        <a:prstGeom prst="rect">
          <a:avLst/>
        </a:prstGeom>
      </xdr:spPr>
    </xdr:pic>
    <xdr:clientData/>
  </xdr:twoCellAnchor>
  <xdr:twoCellAnchor editAs="oneCell">
    <xdr:from>
      <xdr:col>0</xdr:col>
      <xdr:colOff>127528</xdr:colOff>
      <xdr:row>110</xdr:row>
      <xdr:rowOff>70099</xdr:rowOff>
    </xdr:from>
    <xdr:to>
      <xdr:col>0</xdr:col>
      <xdr:colOff>1125267</xdr:colOff>
      <xdr:row>112</xdr:row>
      <xdr:rowOff>241174</xdr:rowOff>
    </xdr:to>
    <xdr:pic>
      <xdr:nvPicPr>
        <xdr:cNvPr id="229" name="Рисунок 228"/>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flipH="1">
          <a:off x="127528" y="51886099"/>
          <a:ext cx="997739" cy="780675"/>
        </a:xfrm>
        <a:prstGeom prst="rect">
          <a:avLst/>
        </a:prstGeom>
      </xdr:spPr>
    </xdr:pic>
    <xdr:clientData/>
  </xdr:twoCellAnchor>
  <xdr:oneCellAnchor>
    <xdr:from>
      <xdr:col>0</xdr:col>
      <xdr:colOff>57150</xdr:colOff>
      <xdr:row>66</xdr:row>
      <xdr:rowOff>85725</xdr:rowOff>
    </xdr:from>
    <xdr:ext cx="1133923" cy="742950"/>
    <xdr:pic>
      <xdr:nvPicPr>
        <xdr:cNvPr id="230" name="Рисунок 229"/>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57150" y="25403175"/>
          <a:ext cx="1133923" cy="742950"/>
        </a:xfrm>
        <a:prstGeom prst="rect">
          <a:avLst/>
        </a:prstGeom>
      </xdr:spPr>
    </xdr:pic>
    <xdr:clientData/>
  </xdr:oneCellAnchor>
  <xdr:oneCellAnchor>
    <xdr:from>
      <xdr:col>0</xdr:col>
      <xdr:colOff>103911</xdr:colOff>
      <xdr:row>85</xdr:row>
      <xdr:rowOff>60615</xdr:rowOff>
    </xdr:from>
    <xdr:ext cx="1032623" cy="720435"/>
    <xdr:pic>
      <xdr:nvPicPr>
        <xdr:cNvPr id="231" name="Picture 23"/>
        <xdr:cNvPicPr>
          <a:picLocks noChangeAspect="1" noChangeArrowheads="1"/>
        </xdr:cNvPicPr>
      </xdr:nvPicPr>
      <xdr:blipFill>
        <a:blip xmlns:r="http://schemas.openxmlformats.org/officeDocument/2006/relationships" r:embed="rId63" cstate="print"/>
        <a:srcRect/>
        <a:stretch>
          <a:fillRect/>
        </a:stretch>
      </xdr:blipFill>
      <xdr:spPr bwMode="auto">
        <a:xfrm>
          <a:off x="103911" y="37798665"/>
          <a:ext cx="1032623" cy="720435"/>
        </a:xfrm>
        <a:prstGeom prst="rect">
          <a:avLst/>
        </a:prstGeom>
        <a:noFill/>
        <a:ln w="1">
          <a:noFill/>
          <a:miter lim="800000"/>
          <a:headEnd/>
          <a:tailEnd type="none" w="med" len="med"/>
        </a:ln>
        <a:effectLst/>
      </xdr:spPr>
    </xdr:pic>
    <xdr:clientData/>
  </xdr:oneCellAnchor>
  <xdr:oneCellAnchor>
    <xdr:from>
      <xdr:col>0</xdr:col>
      <xdr:colOff>103909</xdr:colOff>
      <xdr:row>86</xdr:row>
      <xdr:rowOff>83499</xdr:rowOff>
    </xdr:from>
    <xdr:ext cx="982807" cy="746587"/>
    <xdr:pic>
      <xdr:nvPicPr>
        <xdr:cNvPr id="232" name="Рисунок 231"/>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03909" y="38697849"/>
          <a:ext cx="982807" cy="746587"/>
        </a:xfrm>
        <a:prstGeom prst="rect">
          <a:avLst/>
        </a:prstGeom>
      </xdr:spPr>
    </xdr:pic>
    <xdr:clientData/>
  </xdr:oneCellAnchor>
  <xdr:oneCellAnchor>
    <xdr:from>
      <xdr:col>0</xdr:col>
      <xdr:colOff>114300</xdr:colOff>
      <xdr:row>87</xdr:row>
      <xdr:rowOff>29458</xdr:rowOff>
    </xdr:from>
    <xdr:ext cx="956830" cy="811923"/>
    <xdr:pic>
      <xdr:nvPicPr>
        <xdr:cNvPr id="233" name="Рисунок 232"/>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4300" y="39567733"/>
          <a:ext cx="956830" cy="811923"/>
        </a:xfrm>
        <a:prstGeom prst="rect">
          <a:avLst/>
        </a:prstGeom>
      </xdr:spPr>
    </xdr:pic>
    <xdr:clientData/>
  </xdr:oneCellAnchor>
  <xdr:twoCellAnchor editAs="oneCell">
    <xdr:from>
      <xdr:col>0</xdr:col>
      <xdr:colOff>233167</xdr:colOff>
      <xdr:row>157</xdr:row>
      <xdr:rowOff>574817</xdr:rowOff>
    </xdr:from>
    <xdr:to>
      <xdr:col>0</xdr:col>
      <xdr:colOff>1071663</xdr:colOff>
      <xdr:row>159</xdr:row>
      <xdr:rowOff>194793</xdr:rowOff>
    </xdr:to>
    <xdr:pic>
      <xdr:nvPicPr>
        <xdr:cNvPr id="234" name="Picture 53"/>
        <xdr:cNvPicPr>
          <a:picLocks noChangeAspect="1" noChangeArrowheads="1"/>
        </xdr:cNvPicPr>
      </xdr:nvPicPr>
      <xdr:blipFill>
        <a:blip xmlns:r="http://schemas.openxmlformats.org/officeDocument/2006/relationships" r:embed="rId66" cstate="print"/>
        <a:srcRect/>
        <a:stretch>
          <a:fillRect/>
        </a:stretch>
      </xdr:blipFill>
      <xdr:spPr bwMode="auto">
        <a:xfrm>
          <a:off x="233167" y="75812792"/>
          <a:ext cx="838496" cy="543901"/>
        </a:xfrm>
        <a:prstGeom prst="rect">
          <a:avLst/>
        </a:prstGeom>
        <a:noFill/>
        <a:ln w="1">
          <a:noFill/>
          <a:miter lim="800000"/>
          <a:headEnd/>
          <a:tailEnd type="none" w="med" len="med"/>
        </a:ln>
        <a:effectLst/>
      </xdr:spPr>
    </xdr:pic>
    <xdr:clientData/>
  </xdr:twoCellAnchor>
  <xdr:twoCellAnchor editAs="oneCell">
    <xdr:from>
      <xdr:col>0</xdr:col>
      <xdr:colOff>239775</xdr:colOff>
      <xdr:row>160</xdr:row>
      <xdr:rowOff>11205</xdr:rowOff>
    </xdr:from>
    <xdr:to>
      <xdr:col>0</xdr:col>
      <xdr:colOff>1006316</xdr:colOff>
      <xdr:row>162</xdr:row>
      <xdr:rowOff>214589</xdr:rowOff>
    </xdr:to>
    <xdr:pic>
      <xdr:nvPicPr>
        <xdr:cNvPr id="235" name="Picture 52"/>
        <xdr:cNvPicPr>
          <a:picLocks noChangeAspect="1" noChangeArrowheads="1"/>
        </xdr:cNvPicPr>
      </xdr:nvPicPr>
      <xdr:blipFill>
        <a:blip xmlns:r="http://schemas.openxmlformats.org/officeDocument/2006/relationships" r:embed="rId67" cstate="print"/>
        <a:srcRect/>
        <a:stretch>
          <a:fillRect/>
        </a:stretch>
      </xdr:blipFill>
      <xdr:spPr bwMode="auto">
        <a:xfrm>
          <a:off x="239775" y="76525530"/>
          <a:ext cx="766541" cy="660584"/>
        </a:xfrm>
        <a:prstGeom prst="rect">
          <a:avLst/>
        </a:prstGeom>
        <a:noFill/>
        <a:ln w="1">
          <a:noFill/>
          <a:miter lim="800000"/>
          <a:headEnd/>
          <a:tailEnd type="none" w="med" len="med"/>
        </a:ln>
        <a:effectLst/>
      </xdr:spPr>
    </xdr:pic>
    <xdr:clientData/>
  </xdr:twoCellAnchor>
  <xdr:twoCellAnchor editAs="oneCell">
    <xdr:from>
      <xdr:col>0</xdr:col>
      <xdr:colOff>19050</xdr:colOff>
      <xdr:row>166</xdr:row>
      <xdr:rowOff>57150</xdr:rowOff>
    </xdr:from>
    <xdr:to>
      <xdr:col>0</xdr:col>
      <xdr:colOff>1282699</xdr:colOff>
      <xdr:row>166</xdr:row>
      <xdr:rowOff>818627</xdr:rowOff>
    </xdr:to>
    <xdr:pic>
      <xdr:nvPicPr>
        <xdr:cNvPr id="236" name="Рисунок 235"/>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9050" y="78847950"/>
          <a:ext cx="1263649" cy="761477"/>
        </a:xfrm>
        <a:prstGeom prst="rect">
          <a:avLst/>
        </a:prstGeom>
      </xdr:spPr>
    </xdr:pic>
    <xdr:clientData/>
  </xdr:twoCellAnchor>
  <xdr:twoCellAnchor editAs="oneCell">
    <xdr:from>
      <xdr:col>0</xdr:col>
      <xdr:colOff>161926</xdr:colOff>
      <xdr:row>133</xdr:row>
      <xdr:rowOff>41463</xdr:rowOff>
    </xdr:from>
    <xdr:to>
      <xdr:col>0</xdr:col>
      <xdr:colOff>1127126</xdr:colOff>
      <xdr:row>133</xdr:row>
      <xdr:rowOff>1141913</xdr:rowOff>
    </xdr:to>
    <xdr:pic>
      <xdr:nvPicPr>
        <xdr:cNvPr id="237" name="Рисунок 236"/>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61926" y="61125288"/>
          <a:ext cx="965200" cy="1100450"/>
        </a:xfrm>
        <a:prstGeom prst="rect">
          <a:avLst/>
        </a:prstGeom>
      </xdr:spPr>
    </xdr:pic>
    <xdr:clientData/>
  </xdr:twoCellAnchor>
  <xdr:twoCellAnchor editAs="oneCell">
    <xdr:from>
      <xdr:col>0</xdr:col>
      <xdr:colOff>105651</xdr:colOff>
      <xdr:row>63</xdr:row>
      <xdr:rowOff>38100</xdr:rowOff>
    </xdr:from>
    <xdr:to>
      <xdr:col>0</xdr:col>
      <xdr:colOff>1174750</xdr:colOff>
      <xdr:row>63</xdr:row>
      <xdr:rowOff>788926</xdr:rowOff>
    </xdr:to>
    <xdr:pic>
      <xdr:nvPicPr>
        <xdr:cNvPr id="238" name="Рисунок 237"/>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05651" y="22812375"/>
          <a:ext cx="1069099" cy="750826"/>
        </a:xfrm>
        <a:prstGeom prst="rect">
          <a:avLst/>
        </a:prstGeom>
      </xdr:spPr>
    </xdr:pic>
    <xdr:clientData/>
  </xdr:twoCellAnchor>
  <xdr:twoCellAnchor editAs="oneCell">
    <xdr:from>
      <xdr:col>0</xdr:col>
      <xdr:colOff>47625</xdr:colOff>
      <xdr:row>39</xdr:row>
      <xdr:rowOff>19049</xdr:rowOff>
    </xdr:from>
    <xdr:to>
      <xdr:col>0</xdr:col>
      <xdr:colOff>1192610</xdr:colOff>
      <xdr:row>39</xdr:row>
      <xdr:rowOff>828674</xdr:rowOff>
    </xdr:to>
    <xdr:pic>
      <xdr:nvPicPr>
        <xdr:cNvPr id="239" name="Рисунок 238"/>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47625" y="10496549"/>
          <a:ext cx="1144985" cy="809625"/>
        </a:xfrm>
        <a:prstGeom prst="rect">
          <a:avLst/>
        </a:prstGeom>
      </xdr:spPr>
    </xdr:pic>
    <xdr:clientData/>
  </xdr:twoCellAnchor>
  <xdr:twoCellAnchor editAs="oneCell">
    <xdr:from>
      <xdr:col>0</xdr:col>
      <xdr:colOff>19050</xdr:colOff>
      <xdr:row>147</xdr:row>
      <xdr:rowOff>16292</xdr:rowOff>
    </xdr:from>
    <xdr:to>
      <xdr:col>0</xdr:col>
      <xdr:colOff>1243663</xdr:colOff>
      <xdr:row>147</xdr:row>
      <xdr:rowOff>885825</xdr:rowOff>
    </xdr:to>
    <xdr:pic>
      <xdr:nvPicPr>
        <xdr:cNvPr id="240" name="Рисунок 239"/>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9050" y="72072917"/>
          <a:ext cx="1224613" cy="869533"/>
        </a:xfrm>
        <a:prstGeom prst="rect">
          <a:avLst/>
        </a:prstGeom>
      </xdr:spPr>
    </xdr:pic>
    <xdr:clientData/>
  </xdr:twoCellAnchor>
  <xdr:twoCellAnchor editAs="oneCell">
    <xdr:from>
      <xdr:col>0</xdr:col>
      <xdr:colOff>66675</xdr:colOff>
      <xdr:row>146</xdr:row>
      <xdr:rowOff>27450</xdr:rowOff>
    </xdr:from>
    <xdr:to>
      <xdr:col>0</xdr:col>
      <xdr:colOff>1231899</xdr:colOff>
      <xdr:row>146</xdr:row>
      <xdr:rowOff>828675</xdr:rowOff>
    </xdr:to>
    <xdr:pic>
      <xdr:nvPicPr>
        <xdr:cNvPr id="241" name="Рисунок 240"/>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6675" y="71217300"/>
          <a:ext cx="1165224" cy="801225"/>
        </a:xfrm>
        <a:prstGeom prst="rect">
          <a:avLst/>
        </a:prstGeom>
      </xdr:spPr>
    </xdr:pic>
    <xdr:clientData/>
  </xdr:twoCellAnchor>
  <xdr:twoCellAnchor editAs="oneCell">
    <xdr:from>
      <xdr:col>0</xdr:col>
      <xdr:colOff>0</xdr:colOff>
      <xdr:row>144</xdr:row>
      <xdr:rowOff>28575</xdr:rowOff>
    </xdr:from>
    <xdr:to>
      <xdr:col>0</xdr:col>
      <xdr:colOff>1212851</xdr:colOff>
      <xdr:row>144</xdr:row>
      <xdr:rowOff>914400</xdr:rowOff>
    </xdr:to>
    <xdr:pic>
      <xdr:nvPicPr>
        <xdr:cNvPr id="242" name="Рисунок 241"/>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69342000"/>
          <a:ext cx="1212851" cy="885825"/>
        </a:xfrm>
        <a:prstGeom prst="rect">
          <a:avLst/>
        </a:prstGeom>
      </xdr:spPr>
    </xdr:pic>
    <xdr:clientData/>
  </xdr:twoCellAnchor>
  <xdr:twoCellAnchor editAs="oneCell">
    <xdr:from>
      <xdr:col>0</xdr:col>
      <xdr:colOff>1</xdr:colOff>
      <xdr:row>142</xdr:row>
      <xdr:rowOff>38101</xdr:rowOff>
    </xdr:from>
    <xdr:to>
      <xdr:col>0</xdr:col>
      <xdr:colOff>1246617</xdr:colOff>
      <xdr:row>142</xdr:row>
      <xdr:rowOff>723901</xdr:rowOff>
    </xdr:to>
    <xdr:pic>
      <xdr:nvPicPr>
        <xdr:cNvPr id="243" name="Рисунок 242"/>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 y="67617976"/>
          <a:ext cx="1246616" cy="685800"/>
        </a:xfrm>
        <a:prstGeom prst="rect">
          <a:avLst/>
        </a:prstGeom>
      </xdr:spPr>
    </xdr:pic>
    <xdr:clientData/>
  </xdr:twoCellAnchor>
  <xdr:twoCellAnchor editAs="oneCell">
    <xdr:from>
      <xdr:col>0</xdr:col>
      <xdr:colOff>0</xdr:colOff>
      <xdr:row>92</xdr:row>
      <xdr:rowOff>740465</xdr:rowOff>
    </xdr:from>
    <xdr:to>
      <xdr:col>0</xdr:col>
      <xdr:colOff>1249293</xdr:colOff>
      <xdr:row>94</xdr:row>
      <xdr:rowOff>2802</xdr:rowOff>
    </xdr:to>
    <xdr:pic>
      <xdr:nvPicPr>
        <xdr:cNvPr id="244" name="Рисунок 243" descr="Круасан.jpg"/>
        <xdr:cNvPicPr>
          <a:picLocks noChangeAspect="1"/>
        </xdr:cNvPicPr>
      </xdr:nvPicPr>
      <xdr:blipFill>
        <a:blip xmlns:r="http://schemas.openxmlformats.org/officeDocument/2006/relationships" r:embed="rId76" cstate="print"/>
        <a:stretch>
          <a:fillRect/>
        </a:stretch>
      </xdr:blipFill>
      <xdr:spPr>
        <a:xfrm>
          <a:off x="0" y="43374365"/>
          <a:ext cx="1249293" cy="548212"/>
        </a:xfrm>
        <a:prstGeom prst="rect">
          <a:avLst/>
        </a:prstGeom>
      </xdr:spPr>
    </xdr:pic>
    <xdr:clientData/>
  </xdr:twoCellAnchor>
  <xdr:twoCellAnchor editAs="oneCell">
    <xdr:from>
      <xdr:col>0</xdr:col>
      <xdr:colOff>34738</xdr:colOff>
      <xdr:row>40</xdr:row>
      <xdr:rowOff>84605</xdr:rowOff>
    </xdr:from>
    <xdr:to>
      <xdr:col>0</xdr:col>
      <xdr:colOff>1208419</xdr:colOff>
      <xdr:row>43</xdr:row>
      <xdr:rowOff>1121</xdr:rowOff>
    </xdr:to>
    <xdr:pic>
      <xdr:nvPicPr>
        <xdr:cNvPr id="245" name="Рисунок 244"/>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34738" y="11419355"/>
          <a:ext cx="1173681" cy="888066"/>
        </a:xfrm>
        <a:prstGeom prst="rect">
          <a:avLst/>
        </a:prstGeom>
      </xdr:spPr>
    </xdr:pic>
    <xdr:clientData/>
  </xdr:twoCellAnchor>
  <xdr:twoCellAnchor editAs="oneCell">
    <xdr:from>
      <xdr:col>0</xdr:col>
      <xdr:colOff>123825</xdr:colOff>
      <xdr:row>53</xdr:row>
      <xdr:rowOff>95250</xdr:rowOff>
    </xdr:from>
    <xdr:to>
      <xdr:col>0</xdr:col>
      <xdr:colOff>1127863</xdr:colOff>
      <xdr:row>53</xdr:row>
      <xdr:rowOff>790575</xdr:rowOff>
    </xdr:to>
    <xdr:pic>
      <xdr:nvPicPr>
        <xdr:cNvPr id="246" name="Рисунок 245"/>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23825" y="16468725"/>
          <a:ext cx="1004038" cy="695325"/>
        </a:xfrm>
        <a:prstGeom prst="rect">
          <a:avLst/>
        </a:prstGeom>
      </xdr:spPr>
    </xdr:pic>
    <xdr:clientData/>
  </xdr:twoCellAnchor>
  <xdr:twoCellAnchor editAs="oneCell">
    <xdr:from>
      <xdr:col>0</xdr:col>
      <xdr:colOff>38101</xdr:colOff>
      <xdr:row>130</xdr:row>
      <xdr:rowOff>285751</xdr:rowOff>
    </xdr:from>
    <xdr:to>
      <xdr:col>0</xdr:col>
      <xdr:colOff>1193581</xdr:colOff>
      <xdr:row>132</xdr:row>
      <xdr:rowOff>209551</xdr:rowOff>
    </xdr:to>
    <xdr:pic>
      <xdr:nvPicPr>
        <xdr:cNvPr id="247" name="Рисунок 246"/>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8101" y="59883676"/>
          <a:ext cx="1155480" cy="914400"/>
        </a:xfrm>
        <a:prstGeom prst="rect">
          <a:avLst/>
        </a:prstGeom>
      </xdr:spPr>
    </xdr:pic>
    <xdr:clientData/>
  </xdr:twoCellAnchor>
  <xdr:twoCellAnchor editAs="oneCell">
    <xdr:from>
      <xdr:col>0</xdr:col>
      <xdr:colOff>44824</xdr:colOff>
      <xdr:row>43</xdr:row>
      <xdr:rowOff>82924</xdr:rowOff>
    </xdr:from>
    <xdr:to>
      <xdr:col>0</xdr:col>
      <xdr:colOff>1257673</xdr:colOff>
      <xdr:row>45</xdr:row>
      <xdr:rowOff>400854</xdr:rowOff>
    </xdr:to>
    <xdr:pic>
      <xdr:nvPicPr>
        <xdr:cNvPr id="248" name="Рисунок 247"/>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44824" y="12389224"/>
          <a:ext cx="1212849" cy="1175180"/>
        </a:xfrm>
        <a:prstGeom prst="rect">
          <a:avLst/>
        </a:prstGeom>
      </xdr:spPr>
    </xdr:pic>
    <xdr:clientData/>
  </xdr:twoCellAnchor>
  <xdr:twoCellAnchor editAs="oneCell">
    <xdr:from>
      <xdr:col>0</xdr:col>
      <xdr:colOff>26275</xdr:colOff>
      <xdr:row>89</xdr:row>
      <xdr:rowOff>6571</xdr:rowOff>
    </xdr:from>
    <xdr:to>
      <xdr:col>0</xdr:col>
      <xdr:colOff>1246324</xdr:colOff>
      <xdr:row>89</xdr:row>
      <xdr:rowOff>991914</xdr:rowOff>
    </xdr:to>
    <xdr:pic>
      <xdr:nvPicPr>
        <xdr:cNvPr id="250" name="Рисунок 249" descr="Коровай Святковий.jpg"/>
        <xdr:cNvPicPr>
          <a:picLocks noChangeAspect="1"/>
        </xdr:cNvPicPr>
      </xdr:nvPicPr>
      <xdr:blipFill>
        <a:blip xmlns:r="http://schemas.openxmlformats.org/officeDocument/2006/relationships" r:embed="rId81" cstate="print"/>
        <a:stretch>
          <a:fillRect/>
        </a:stretch>
      </xdr:blipFill>
      <xdr:spPr>
        <a:xfrm>
          <a:off x="26275" y="40402096"/>
          <a:ext cx="1220049" cy="985343"/>
        </a:xfrm>
        <a:prstGeom prst="rect">
          <a:avLst/>
        </a:prstGeom>
      </xdr:spPr>
    </xdr:pic>
    <xdr:clientData/>
  </xdr:twoCellAnchor>
  <xdr:twoCellAnchor editAs="oneCell">
    <xdr:from>
      <xdr:col>0</xdr:col>
      <xdr:colOff>1243854</xdr:colOff>
      <xdr:row>0</xdr:row>
      <xdr:rowOff>22414</xdr:rowOff>
    </xdr:from>
    <xdr:to>
      <xdr:col>1</xdr:col>
      <xdr:colOff>2228491</xdr:colOff>
      <xdr:row>7</xdr:row>
      <xdr:rowOff>22413</xdr:rowOff>
    </xdr:to>
    <xdr:pic>
      <xdr:nvPicPr>
        <xdr:cNvPr id="251" name="Рисунок 250" descr="Лого_ЦАРХЛІБ (ІФ) 2019.png"/>
        <xdr:cNvPicPr>
          <a:picLocks noChangeAspect="1"/>
        </xdr:cNvPicPr>
      </xdr:nvPicPr>
      <xdr:blipFill>
        <a:blip xmlns:r="http://schemas.openxmlformats.org/officeDocument/2006/relationships" r:embed="rId82" cstate="print"/>
        <a:srcRect l="14445" t="15226" r="14178" b="25728"/>
        <a:stretch>
          <a:fillRect/>
        </a:stretch>
      </xdr:blipFill>
      <xdr:spPr>
        <a:xfrm>
          <a:off x="1243854" y="22414"/>
          <a:ext cx="2273313" cy="143435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070A"/>
  </sheetPr>
  <dimension ref="A1:AI126"/>
  <sheetViews>
    <sheetView tabSelected="1" zoomScaleNormal="100" workbookViewId="0">
      <selection activeCell="H5" sqref="H5"/>
    </sheetView>
  </sheetViews>
  <sheetFormatPr defaultColWidth="7.21875" defaultRowHeight="13.8"/>
  <cols>
    <col min="1" max="1" width="3.88671875" style="231" customWidth="1"/>
    <col min="2" max="2" width="3.88671875" style="232" customWidth="1"/>
    <col min="3" max="3" width="46.88671875" style="188" customWidth="1"/>
    <col min="4" max="4" width="17.33203125" style="233" customWidth="1"/>
    <col min="5" max="5" width="9.88671875" style="233" customWidth="1"/>
    <col min="6" max="6" width="9.88671875" style="234" customWidth="1"/>
    <col min="7" max="7" width="3.88671875" style="187" customWidth="1"/>
    <col min="8" max="8" width="41.21875" style="188" bestFit="1" customWidth="1"/>
    <col min="9" max="9" width="7.21875" style="188"/>
    <col min="10" max="10" width="7.21875" style="186"/>
    <col min="11" max="16384" width="7.21875" style="188"/>
  </cols>
  <sheetData>
    <row r="1" spans="1:35" s="1" customFormat="1" ht="27" customHeight="1">
      <c r="A1" s="305" t="s">
        <v>748</v>
      </c>
      <c r="B1" s="305"/>
      <c r="C1" s="305"/>
      <c r="D1" s="305"/>
      <c r="E1" s="305"/>
      <c r="F1" s="305"/>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row>
    <row r="2" spans="1:35" s="1" customFormat="1" ht="27" customHeight="1">
      <c r="A2" s="305"/>
      <c r="B2" s="305"/>
      <c r="C2" s="305"/>
      <c r="D2" s="305"/>
      <c r="E2" s="305"/>
      <c r="F2" s="305"/>
      <c r="G2" s="72"/>
      <c r="H2" s="181"/>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row>
    <row r="3" spans="1:35" s="1" customFormat="1" ht="27" customHeight="1">
      <c r="A3" s="305"/>
      <c r="B3" s="305"/>
      <c r="C3" s="305"/>
      <c r="D3" s="305"/>
      <c r="E3" s="305"/>
      <c r="F3" s="305"/>
      <c r="G3" s="72"/>
      <c r="H3" s="181"/>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row>
    <row r="4" spans="1:35" s="1" customFormat="1" ht="15.6" customHeight="1">
      <c r="A4" s="305"/>
      <c r="B4" s="305"/>
      <c r="C4" s="305"/>
      <c r="D4" s="305"/>
      <c r="E4" s="305"/>
      <c r="F4" s="305"/>
      <c r="G4" s="72"/>
      <c r="H4" s="181"/>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row>
    <row r="5" spans="1:35" s="1" customFormat="1" ht="56.25" customHeight="1">
      <c r="A5" s="305"/>
      <c r="B5" s="305"/>
      <c r="C5" s="305"/>
      <c r="D5" s="305"/>
      <c r="E5" s="305"/>
      <c r="F5" s="305"/>
      <c r="G5" s="72"/>
      <c r="H5" s="181"/>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row>
    <row r="6" spans="1:35" s="2" customFormat="1" ht="29.25" customHeight="1" thickBot="1">
      <c r="A6" s="389" t="s">
        <v>0</v>
      </c>
      <c r="B6" s="389"/>
      <c r="C6" s="389"/>
      <c r="D6" s="389"/>
      <c r="E6" s="390">
        <v>43774</v>
      </c>
      <c r="F6" s="391"/>
      <c r="G6" s="73"/>
      <c r="H6" s="181"/>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row>
    <row r="7" spans="1:35" ht="14.4" thickBot="1">
      <c r="A7" s="182"/>
      <c r="B7" s="183" t="s">
        <v>13</v>
      </c>
      <c r="C7" s="183" t="s">
        <v>547</v>
      </c>
      <c r="D7" s="184" t="s">
        <v>150</v>
      </c>
      <c r="E7" s="183" t="s">
        <v>548</v>
      </c>
      <c r="F7" s="185" t="s">
        <v>549</v>
      </c>
    </row>
    <row r="8" spans="1:35" s="195" customFormat="1" ht="13.95" customHeight="1">
      <c r="A8" s="306" t="s">
        <v>550</v>
      </c>
      <c r="B8" s="189">
        <v>1</v>
      </c>
      <c r="C8" s="190" t="s">
        <v>551</v>
      </c>
      <c r="D8" s="191">
        <v>0.7</v>
      </c>
      <c r="E8" s="192">
        <v>49</v>
      </c>
      <c r="F8" s="193">
        <v>12.4</v>
      </c>
      <c r="G8" s="187"/>
      <c r="J8" s="194"/>
    </row>
    <row r="9" spans="1:35" ht="12.75" customHeight="1">
      <c r="A9" s="307"/>
      <c r="B9" s="196">
        <v>2</v>
      </c>
      <c r="C9" s="197" t="s">
        <v>552</v>
      </c>
      <c r="D9" s="198">
        <v>0.35</v>
      </c>
      <c r="E9" s="199">
        <v>628</v>
      </c>
      <c r="F9" s="200">
        <v>6.7</v>
      </c>
    </row>
    <row r="10" spans="1:35">
      <c r="A10" s="307"/>
      <c r="B10" s="196">
        <v>3</v>
      </c>
      <c r="C10" s="197" t="s">
        <v>553</v>
      </c>
      <c r="D10" s="198">
        <v>0.7</v>
      </c>
      <c r="E10" s="199">
        <v>638</v>
      </c>
      <c r="F10" s="200">
        <v>13</v>
      </c>
    </row>
    <row r="11" spans="1:35">
      <c r="A11" s="307"/>
      <c r="B11" s="196">
        <v>4</v>
      </c>
      <c r="C11" s="197" t="s">
        <v>554</v>
      </c>
      <c r="D11" s="198">
        <v>0.7</v>
      </c>
      <c r="E11" s="199">
        <v>21</v>
      </c>
      <c r="F11" s="200">
        <v>13.3</v>
      </c>
    </row>
    <row r="12" spans="1:35" s="195" customFormat="1">
      <c r="A12" s="307"/>
      <c r="B12" s="196">
        <v>5</v>
      </c>
      <c r="C12" s="201" t="s">
        <v>555</v>
      </c>
      <c r="D12" s="202">
        <v>0.65</v>
      </c>
      <c r="E12" s="199">
        <v>12</v>
      </c>
      <c r="F12" s="200">
        <v>12</v>
      </c>
      <c r="G12" s="187"/>
      <c r="J12" s="194"/>
    </row>
    <row r="13" spans="1:35">
      <c r="A13" s="307"/>
      <c r="B13" s="196">
        <v>6</v>
      </c>
      <c r="C13" s="197" t="s">
        <v>556</v>
      </c>
      <c r="D13" s="198">
        <v>0.65</v>
      </c>
      <c r="E13" s="199">
        <v>640</v>
      </c>
      <c r="F13" s="200">
        <v>12.6</v>
      </c>
    </row>
    <row r="14" spans="1:35">
      <c r="A14" s="307"/>
      <c r="B14" s="196">
        <v>7</v>
      </c>
      <c r="C14" s="197" t="s">
        <v>557</v>
      </c>
      <c r="D14" s="198">
        <v>0.65</v>
      </c>
      <c r="E14" s="199">
        <v>22</v>
      </c>
      <c r="F14" s="200">
        <v>12.9</v>
      </c>
    </row>
    <row r="15" spans="1:35" s="195" customFormat="1">
      <c r="A15" s="307"/>
      <c r="B15" s="196">
        <v>8</v>
      </c>
      <c r="C15" s="201" t="s">
        <v>558</v>
      </c>
      <c r="D15" s="202">
        <v>0.68</v>
      </c>
      <c r="E15" s="199">
        <v>33</v>
      </c>
      <c r="F15" s="200">
        <v>12.4</v>
      </c>
      <c r="G15" s="187"/>
      <c r="J15" s="194"/>
    </row>
    <row r="16" spans="1:35">
      <c r="A16" s="307"/>
      <c r="B16" s="196">
        <v>10</v>
      </c>
      <c r="C16" s="197" t="s">
        <v>559</v>
      </c>
      <c r="D16" s="198">
        <v>0.34</v>
      </c>
      <c r="E16" s="199">
        <v>34</v>
      </c>
      <c r="F16" s="200">
        <v>6.5</v>
      </c>
    </row>
    <row r="17" spans="1:10">
      <c r="A17" s="307"/>
      <c r="B17" s="196">
        <v>9</v>
      </c>
      <c r="C17" s="197" t="s">
        <v>560</v>
      </c>
      <c r="D17" s="198">
        <v>0.34</v>
      </c>
      <c r="E17" s="199">
        <v>37</v>
      </c>
      <c r="F17" s="200">
        <v>6.7</v>
      </c>
    </row>
    <row r="18" spans="1:10">
      <c r="A18" s="307"/>
      <c r="B18" s="196">
        <v>11</v>
      </c>
      <c r="C18" s="197" t="s">
        <v>559</v>
      </c>
      <c r="D18" s="198">
        <v>0.68</v>
      </c>
      <c r="E18" s="199">
        <v>639</v>
      </c>
      <c r="F18" s="200">
        <v>13</v>
      </c>
    </row>
    <row r="19" spans="1:10" s="195" customFormat="1">
      <c r="A19" s="307"/>
      <c r="B19" s="196">
        <v>12</v>
      </c>
      <c r="C19" s="201" t="s">
        <v>561</v>
      </c>
      <c r="D19" s="202">
        <v>0.68</v>
      </c>
      <c r="E19" s="199">
        <v>573</v>
      </c>
      <c r="F19" s="200">
        <v>12.4</v>
      </c>
      <c r="G19" s="187"/>
      <c r="J19" s="194"/>
    </row>
    <row r="20" spans="1:10">
      <c r="A20" s="307"/>
      <c r="B20" s="196">
        <v>14</v>
      </c>
      <c r="C20" s="197" t="s">
        <v>562</v>
      </c>
      <c r="D20" s="198">
        <v>0.34</v>
      </c>
      <c r="E20" s="199">
        <v>576</v>
      </c>
      <c r="F20" s="200">
        <v>6.5</v>
      </c>
    </row>
    <row r="21" spans="1:10">
      <c r="A21" s="307"/>
      <c r="B21" s="196">
        <v>13</v>
      </c>
      <c r="C21" s="197" t="s">
        <v>563</v>
      </c>
      <c r="D21" s="198">
        <v>0.34</v>
      </c>
      <c r="E21" s="199">
        <v>38</v>
      </c>
      <c r="F21" s="200">
        <v>6.7</v>
      </c>
    </row>
    <row r="22" spans="1:10">
      <c r="A22" s="307"/>
      <c r="B22" s="196">
        <v>15</v>
      </c>
      <c r="C22" s="197" t="s">
        <v>562</v>
      </c>
      <c r="D22" s="198">
        <v>0.68</v>
      </c>
      <c r="E22" s="199">
        <v>641</v>
      </c>
      <c r="F22" s="200">
        <v>13.1</v>
      </c>
    </row>
    <row r="23" spans="1:10" ht="14.4" thickBot="1">
      <c r="A23" s="308"/>
      <c r="B23" s="203">
        <v>16</v>
      </c>
      <c r="C23" s="204" t="s">
        <v>563</v>
      </c>
      <c r="D23" s="205">
        <v>0.68</v>
      </c>
      <c r="E23" s="206">
        <v>571</v>
      </c>
      <c r="F23" s="207">
        <v>13.4</v>
      </c>
    </row>
    <row r="24" spans="1:10" ht="8.4" customHeight="1" thickBot="1">
      <c r="A24" s="208"/>
      <c r="B24" s="209"/>
      <c r="C24" s="210"/>
      <c r="D24" s="209"/>
      <c r="E24" s="209"/>
      <c r="F24" s="211"/>
    </row>
    <row r="25" spans="1:10" s="195" customFormat="1" ht="14.4" customHeight="1">
      <c r="A25" s="315" t="s">
        <v>564</v>
      </c>
      <c r="B25" s="189">
        <v>17</v>
      </c>
      <c r="C25" s="190" t="s">
        <v>565</v>
      </c>
      <c r="D25" s="191">
        <v>0.65</v>
      </c>
      <c r="E25" s="192">
        <v>600</v>
      </c>
      <c r="F25" s="193">
        <v>11.9</v>
      </c>
      <c r="G25" s="187"/>
      <c r="J25" s="194"/>
    </row>
    <row r="26" spans="1:10">
      <c r="A26" s="316"/>
      <c r="B26" s="196">
        <v>18</v>
      </c>
      <c r="C26" s="197" t="s">
        <v>566</v>
      </c>
      <c r="D26" s="198">
        <v>0.65</v>
      </c>
      <c r="E26" s="199">
        <v>642</v>
      </c>
      <c r="F26" s="200">
        <v>12.5</v>
      </c>
    </row>
    <row r="27" spans="1:10" s="195" customFormat="1">
      <c r="A27" s="316"/>
      <c r="B27" s="196">
        <v>19</v>
      </c>
      <c r="C27" s="197" t="s">
        <v>567</v>
      </c>
      <c r="D27" s="198">
        <v>0.7</v>
      </c>
      <c r="E27" s="199">
        <v>6</v>
      </c>
      <c r="F27" s="200">
        <v>13</v>
      </c>
      <c r="G27" s="187"/>
      <c r="J27" s="194"/>
    </row>
    <row r="28" spans="1:10">
      <c r="A28" s="316"/>
      <c r="B28" s="196">
        <v>20</v>
      </c>
      <c r="C28" s="197" t="s">
        <v>568</v>
      </c>
      <c r="D28" s="198">
        <v>0.6</v>
      </c>
      <c r="E28" s="199">
        <v>637</v>
      </c>
      <c r="F28" s="200">
        <v>11.7</v>
      </c>
    </row>
    <row r="29" spans="1:10">
      <c r="A29" s="316"/>
      <c r="B29" s="196">
        <v>21</v>
      </c>
      <c r="C29" s="197" t="s">
        <v>569</v>
      </c>
      <c r="D29" s="198">
        <v>0.5</v>
      </c>
      <c r="E29" s="199">
        <v>710</v>
      </c>
      <c r="F29" s="200">
        <v>10.1</v>
      </c>
    </row>
    <row r="30" spans="1:10" ht="14.4" thickBot="1">
      <c r="A30" s="317"/>
      <c r="B30" s="203">
        <v>22</v>
      </c>
      <c r="C30" s="204" t="s">
        <v>570</v>
      </c>
      <c r="D30" s="205">
        <v>0.5</v>
      </c>
      <c r="E30" s="206">
        <v>141</v>
      </c>
      <c r="F30" s="207">
        <v>10.8</v>
      </c>
    </row>
    <row r="31" spans="1:10" ht="8.4" customHeight="1" thickBot="1">
      <c r="A31" s="208"/>
      <c r="B31" s="212"/>
      <c r="C31" s="210"/>
      <c r="D31" s="213"/>
      <c r="E31" s="209"/>
      <c r="F31" s="211"/>
    </row>
    <row r="32" spans="1:10" s="195" customFormat="1" ht="13.95" customHeight="1">
      <c r="A32" s="318" t="s">
        <v>446</v>
      </c>
      <c r="B32" s="189">
        <v>23</v>
      </c>
      <c r="C32" s="190" t="s">
        <v>571</v>
      </c>
      <c r="D32" s="191">
        <v>0.5</v>
      </c>
      <c r="E32" s="192">
        <v>65</v>
      </c>
      <c r="F32" s="193">
        <v>12.4</v>
      </c>
      <c r="G32" s="187"/>
      <c r="J32" s="194"/>
    </row>
    <row r="33" spans="1:10" s="195" customFormat="1" ht="16.2" customHeight="1" thickBot="1">
      <c r="A33" s="319"/>
      <c r="B33" s="203">
        <v>24</v>
      </c>
      <c r="C33" s="214" t="s">
        <v>572</v>
      </c>
      <c r="D33" s="215">
        <v>0.5</v>
      </c>
      <c r="E33" s="206">
        <v>656</v>
      </c>
      <c r="F33" s="207">
        <v>13.3</v>
      </c>
      <c r="G33" s="187"/>
      <c r="J33" s="194"/>
    </row>
    <row r="34" spans="1:10" s="210" customFormat="1" ht="9" customHeight="1" thickBot="1">
      <c r="A34" s="216"/>
      <c r="B34" s="209"/>
      <c r="D34" s="213"/>
      <c r="E34" s="209"/>
      <c r="F34" s="211"/>
      <c r="G34" s="218"/>
      <c r="J34" s="217"/>
    </row>
    <row r="35" spans="1:10" s="195" customFormat="1">
      <c r="A35" s="315" t="s">
        <v>573</v>
      </c>
      <c r="B35" s="189">
        <v>25</v>
      </c>
      <c r="C35" s="219" t="s">
        <v>574</v>
      </c>
      <c r="D35" s="220">
        <v>0.45</v>
      </c>
      <c r="E35" s="192">
        <v>61</v>
      </c>
      <c r="F35" s="193">
        <v>8</v>
      </c>
      <c r="G35" s="187"/>
      <c r="J35" s="194"/>
    </row>
    <row r="36" spans="1:10" s="195" customFormat="1">
      <c r="A36" s="316"/>
      <c r="B36" s="196">
        <v>26</v>
      </c>
      <c r="C36" s="197" t="s">
        <v>575</v>
      </c>
      <c r="D36" s="198">
        <v>0.6</v>
      </c>
      <c r="E36" s="199">
        <v>647</v>
      </c>
      <c r="F36" s="200">
        <v>11.5</v>
      </c>
      <c r="G36" s="187"/>
      <c r="J36" s="194"/>
    </row>
    <row r="37" spans="1:10">
      <c r="A37" s="316"/>
      <c r="B37" s="196">
        <v>27</v>
      </c>
      <c r="C37" s="197" t="s">
        <v>576</v>
      </c>
      <c r="D37" s="198">
        <v>0.6</v>
      </c>
      <c r="E37" s="199">
        <v>234</v>
      </c>
      <c r="F37" s="200">
        <v>10.3</v>
      </c>
    </row>
    <row r="38" spans="1:10" s="195" customFormat="1">
      <c r="A38" s="316"/>
      <c r="B38" s="196">
        <v>28</v>
      </c>
      <c r="C38" s="197" t="s">
        <v>577</v>
      </c>
      <c r="D38" s="198">
        <v>0.6</v>
      </c>
      <c r="E38" s="199">
        <v>236</v>
      </c>
      <c r="F38" s="200">
        <v>11</v>
      </c>
      <c r="G38" s="187"/>
      <c r="J38" s="194"/>
    </row>
    <row r="39" spans="1:10" s="195" customFormat="1">
      <c r="A39" s="316"/>
      <c r="B39" s="196">
        <v>29</v>
      </c>
      <c r="C39" s="197" t="s">
        <v>578</v>
      </c>
      <c r="D39" s="198">
        <v>0.4</v>
      </c>
      <c r="E39" s="199">
        <v>964</v>
      </c>
      <c r="F39" s="200">
        <v>12.7</v>
      </c>
      <c r="G39" s="187"/>
      <c r="J39" s="194"/>
    </row>
    <row r="40" spans="1:10" s="195" customFormat="1">
      <c r="A40" s="316"/>
      <c r="B40" s="196">
        <v>30</v>
      </c>
      <c r="C40" s="197" t="s">
        <v>579</v>
      </c>
      <c r="D40" s="198">
        <v>0.4</v>
      </c>
      <c r="E40" s="199">
        <v>51</v>
      </c>
      <c r="F40" s="200">
        <v>11.9</v>
      </c>
      <c r="G40" s="187"/>
      <c r="J40" s="194"/>
    </row>
    <row r="41" spans="1:10" s="195" customFormat="1">
      <c r="A41" s="316"/>
      <c r="B41" s="196">
        <v>31</v>
      </c>
      <c r="C41" s="197" t="s">
        <v>580</v>
      </c>
      <c r="D41" s="198">
        <v>0.5</v>
      </c>
      <c r="E41" s="199">
        <v>954</v>
      </c>
      <c r="F41" s="200">
        <v>23.3</v>
      </c>
      <c r="G41" s="187"/>
      <c r="J41" s="194"/>
    </row>
    <row r="42" spans="1:10">
      <c r="A42" s="316"/>
      <c r="B42" s="196">
        <v>32</v>
      </c>
      <c r="C42" s="197" t="s">
        <v>581</v>
      </c>
      <c r="D42" s="198">
        <v>0.55000000000000004</v>
      </c>
      <c r="E42" s="199">
        <v>649</v>
      </c>
      <c r="F42" s="200">
        <v>13.8</v>
      </c>
    </row>
    <row r="43" spans="1:10">
      <c r="A43" s="316"/>
      <c r="B43" s="196">
        <v>33</v>
      </c>
      <c r="C43" s="197" t="s">
        <v>582</v>
      </c>
      <c r="D43" s="198">
        <v>0.35</v>
      </c>
      <c r="E43" s="199">
        <v>997</v>
      </c>
      <c r="F43" s="200">
        <v>8.4</v>
      </c>
    </row>
    <row r="44" spans="1:10" s="195" customFormat="1">
      <c r="A44" s="316"/>
      <c r="B44" s="196">
        <v>34</v>
      </c>
      <c r="C44" s="197" t="s">
        <v>583</v>
      </c>
      <c r="D44" s="198">
        <v>0.5</v>
      </c>
      <c r="E44" s="199">
        <v>60</v>
      </c>
      <c r="F44" s="200">
        <v>14.7</v>
      </c>
      <c r="G44" s="187"/>
      <c r="J44" s="194"/>
    </row>
    <row r="45" spans="1:10" s="195" customFormat="1">
      <c r="A45" s="316"/>
      <c r="B45" s="196">
        <v>35</v>
      </c>
      <c r="C45" s="197" t="s">
        <v>584</v>
      </c>
      <c r="D45" s="198">
        <v>0.4</v>
      </c>
      <c r="E45" s="199">
        <v>59</v>
      </c>
      <c r="F45" s="200">
        <v>14.7</v>
      </c>
      <c r="G45" s="187"/>
      <c r="J45" s="194"/>
    </row>
    <row r="46" spans="1:10" s="195" customFormat="1" ht="14.4" thickBot="1">
      <c r="A46" s="317"/>
      <c r="B46" s="203">
        <v>36</v>
      </c>
      <c r="C46" s="204" t="s">
        <v>585</v>
      </c>
      <c r="D46" s="205">
        <v>0.4</v>
      </c>
      <c r="E46" s="206">
        <v>58</v>
      </c>
      <c r="F46" s="207">
        <v>15.2</v>
      </c>
      <c r="G46" s="187"/>
      <c r="J46" s="194"/>
    </row>
    <row r="47" spans="1:10" s="210" customFormat="1" ht="9" customHeight="1" thickBot="1">
      <c r="A47" s="208"/>
      <c r="B47" s="209"/>
      <c r="D47" s="213"/>
      <c r="E47" s="209"/>
      <c r="F47" s="211"/>
      <c r="G47" s="218"/>
      <c r="J47" s="217"/>
    </row>
    <row r="48" spans="1:10" s="195" customFormat="1" ht="14.4" customHeight="1">
      <c r="A48" s="315" t="s">
        <v>586</v>
      </c>
      <c r="B48" s="189">
        <v>37</v>
      </c>
      <c r="C48" s="219" t="s">
        <v>587</v>
      </c>
      <c r="D48" s="220">
        <v>0.35</v>
      </c>
      <c r="E48" s="192">
        <v>611</v>
      </c>
      <c r="F48" s="193">
        <v>11.1</v>
      </c>
      <c r="G48" s="187"/>
      <c r="J48" s="194"/>
    </row>
    <row r="49" spans="1:10">
      <c r="A49" s="316"/>
      <c r="B49" s="196">
        <v>38</v>
      </c>
      <c r="C49" s="197" t="s">
        <v>588</v>
      </c>
      <c r="D49" s="198">
        <v>0.35</v>
      </c>
      <c r="E49" s="199">
        <v>244</v>
      </c>
      <c r="F49" s="200">
        <v>10.4</v>
      </c>
    </row>
    <row r="50" spans="1:10">
      <c r="A50" s="316"/>
      <c r="B50" s="196">
        <v>39</v>
      </c>
      <c r="C50" s="197" t="s">
        <v>589</v>
      </c>
      <c r="D50" s="198">
        <v>0.35</v>
      </c>
      <c r="E50" s="199">
        <v>246</v>
      </c>
      <c r="F50" s="200">
        <v>10.9</v>
      </c>
    </row>
    <row r="51" spans="1:10">
      <c r="A51" s="316"/>
      <c r="B51" s="196">
        <v>40</v>
      </c>
      <c r="C51" s="197" t="s">
        <v>590</v>
      </c>
      <c r="D51" s="198">
        <v>0.35</v>
      </c>
      <c r="E51" s="199">
        <v>245</v>
      </c>
      <c r="F51" s="200">
        <v>10.1</v>
      </c>
    </row>
    <row r="52" spans="1:10" s="195" customFormat="1">
      <c r="A52" s="316"/>
      <c r="B52" s="196">
        <v>41</v>
      </c>
      <c r="C52" s="197" t="s">
        <v>591</v>
      </c>
      <c r="D52" s="198">
        <v>0.5</v>
      </c>
      <c r="E52" s="199">
        <v>70</v>
      </c>
      <c r="F52" s="200">
        <v>25.5</v>
      </c>
      <c r="G52" s="187"/>
      <c r="J52" s="194"/>
    </row>
    <row r="53" spans="1:10" s="195" customFormat="1">
      <c r="A53" s="316"/>
      <c r="B53" s="196">
        <v>42</v>
      </c>
      <c r="C53" s="197" t="s">
        <v>592</v>
      </c>
      <c r="D53" s="198">
        <v>0.5</v>
      </c>
      <c r="E53" s="199">
        <v>69</v>
      </c>
      <c r="F53" s="200">
        <v>23.2</v>
      </c>
      <c r="G53" s="187"/>
      <c r="J53" s="194"/>
    </row>
    <row r="54" spans="1:10" s="195" customFormat="1" ht="15" customHeight="1">
      <c r="A54" s="316"/>
      <c r="B54" s="196">
        <v>43</v>
      </c>
      <c r="C54" s="197" t="s">
        <v>593</v>
      </c>
      <c r="D54" s="198">
        <v>0.4</v>
      </c>
      <c r="E54" s="199">
        <v>607</v>
      </c>
      <c r="F54" s="200">
        <v>13.8</v>
      </c>
      <c r="G54" s="187"/>
      <c r="J54" s="194"/>
    </row>
    <row r="55" spans="1:10">
      <c r="A55" s="316"/>
      <c r="B55" s="196">
        <v>44</v>
      </c>
      <c r="C55" s="197" t="s">
        <v>594</v>
      </c>
      <c r="D55" s="198">
        <v>0.4</v>
      </c>
      <c r="E55" s="199">
        <v>99</v>
      </c>
      <c r="F55" s="200">
        <v>13</v>
      </c>
    </row>
    <row r="56" spans="1:10" s="195" customFormat="1">
      <c r="A56" s="316"/>
      <c r="B56" s="196">
        <v>45</v>
      </c>
      <c r="C56" s="197" t="s">
        <v>595</v>
      </c>
      <c r="D56" s="198">
        <v>0.4</v>
      </c>
      <c r="E56" s="199">
        <v>178</v>
      </c>
      <c r="F56" s="200">
        <v>12</v>
      </c>
      <c r="G56" s="187"/>
      <c r="J56" s="194"/>
    </row>
    <row r="57" spans="1:10">
      <c r="A57" s="316"/>
      <c r="B57" s="196">
        <v>46</v>
      </c>
      <c r="C57" s="197" t="s">
        <v>596</v>
      </c>
      <c r="D57" s="198">
        <v>0.4</v>
      </c>
      <c r="E57" s="199">
        <v>177</v>
      </c>
      <c r="F57" s="200">
        <v>11.5</v>
      </c>
    </row>
    <row r="58" spans="1:10" s="195" customFormat="1">
      <c r="A58" s="316"/>
      <c r="B58" s="196">
        <v>47</v>
      </c>
      <c r="C58" s="197" t="s">
        <v>597</v>
      </c>
      <c r="D58" s="198">
        <v>0.3</v>
      </c>
      <c r="E58" s="199">
        <v>24</v>
      </c>
      <c r="F58" s="200">
        <v>9.5</v>
      </c>
      <c r="G58" s="187"/>
      <c r="J58" s="194"/>
    </row>
    <row r="59" spans="1:10">
      <c r="A59" s="316"/>
      <c r="B59" s="196">
        <v>48</v>
      </c>
      <c r="C59" s="197" t="s">
        <v>598</v>
      </c>
      <c r="D59" s="198">
        <v>0.1</v>
      </c>
      <c r="E59" s="199">
        <v>895</v>
      </c>
      <c r="F59" s="200">
        <v>3.8</v>
      </c>
    </row>
    <row r="60" spans="1:10">
      <c r="A60" s="316"/>
      <c r="B60" s="196">
        <v>49</v>
      </c>
      <c r="C60" s="197" t="s">
        <v>599</v>
      </c>
      <c r="D60" s="198">
        <v>0.15</v>
      </c>
      <c r="E60" s="199">
        <v>676</v>
      </c>
      <c r="F60" s="200">
        <v>5.2</v>
      </c>
    </row>
    <row r="61" spans="1:10">
      <c r="A61" s="316"/>
      <c r="B61" s="196">
        <v>50</v>
      </c>
      <c r="C61" s="197" t="s">
        <v>600</v>
      </c>
      <c r="D61" s="198">
        <v>0.2</v>
      </c>
      <c r="E61" s="199">
        <v>596</v>
      </c>
      <c r="F61" s="200">
        <v>7.1</v>
      </c>
    </row>
    <row r="62" spans="1:10" ht="13.95" customHeight="1">
      <c r="A62" s="316"/>
      <c r="B62" s="196">
        <v>51</v>
      </c>
      <c r="C62" s="197" t="s">
        <v>601</v>
      </c>
      <c r="D62" s="198">
        <v>0.15</v>
      </c>
      <c r="E62" s="199">
        <v>40</v>
      </c>
      <c r="F62" s="200">
        <v>7.6</v>
      </c>
    </row>
    <row r="63" spans="1:10" s="195" customFormat="1">
      <c r="A63" s="316"/>
      <c r="B63" s="196">
        <v>52</v>
      </c>
      <c r="C63" s="197" t="s">
        <v>602</v>
      </c>
      <c r="D63" s="198">
        <v>0.1</v>
      </c>
      <c r="E63" s="199">
        <v>71</v>
      </c>
      <c r="F63" s="200">
        <v>5.4</v>
      </c>
      <c r="G63" s="187"/>
      <c r="J63" s="194"/>
    </row>
    <row r="64" spans="1:10" s="195" customFormat="1">
      <c r="A64" s="316"/>
      <c r="B64" s="196">
        <v>53</v>
      </c>
      <c r="C64" s="197" t="s">
        <v>603</v>
      </c>
      <c r="D64" s="198">
        <v>0.1</v>
      </c>
      <c r="E64" s="199">
        <v>64</v>
      </c>
      <c r="F64" s="200">
        <v>5</v>
      </c>
      <c r="G64" s="187"/>
      <c r="J64" s="194"/>
    </row>
    <row r="65" spans="1:10" s="195" customFormat="1">
      <c r="A65" s="316"/>
      <c r="B65" s="196">
        <v>54</v>
      </c>
      <c r="C65" s="197" t="s">
        <v>604</v>
      </c>
      <c r="D65" s="198">
        <v>0.1</v>
      </c>
      <c r="E65" s="199">
        <v>66</v>
      </c>
      <c r="F65" s="200">
        <v>5.7</v>
      </c>
      <c r="G65" s="187"/>
      <c r="J65" s="194"/>
    </row>
    <row r="66" spans="1:10" s="195" customFormat="1">
      <c r="A66" s="316"/>
      <c r="B66" s="196">
        <v>55</v>
      </c>
      <c r="C66" s="197" t="s">
        <v>605</v>
      </c>
      <c r="D66" s="198">
        <v>4.4999999999999998E-2</v>
      </c>
      <c r="E66" s="199">
        <v>68</v>
      </c>
      <c r="F66" s="200">
        <v>3.2</v>
      </c>
      <c r="G66" s="187"/>
      <c r="J66" s="194"/>
    </row>
    <row r="67" spans="1:10" s="195" customFormat="1">
      <c r="A67" s="316"/>
      <c r="B67" s="196">
        <v>56</v>
      </c>
      <c r="C67" s="197" t="s">
        <v>606</v>
      </c>
      <c r="D67" s="198">
        <v>4.4999999999999998E-2</v>
      </c>
      <c r="E67" s="199">
        <v>67</v>
      </c>
      <c r="F67" s="200">
        <v>2.7</v>
      </c>
      <c r="G67" s="187"/>
      <c r="J67" s="194"/>
    </row>
    <row r="68" spans="1:10" s="195" customFormat="1">
      <c r="A68" s="316"/>
      <c r="B68" s="196">
        <v>57</v>
      </c>
      <c r="C68" s="197" t="s">
        <v>607</v>
      </c>
      <c r="D68" s="198">
        <v>0.13</v>
      </c>
      <c r="E68" s="199">
        <v>35</v>
      </c>
      <c r="F68" s="200">
        <v>12.1</v>
      </c>
      <c r="G68" s="187"/>
      <c r="J68" s="194"/>
    </row>
    <row r="69" spans="1:10" s="195" customFormat="1" ht="12.75" customHeight="1">
      <c r="A69" s="316"/>
      <c r="B69" s="196">
        <v>58</v>
      </c>
      <c r="C69" s="197" t="s">
        <v>608</v>
      </c>
      <c r="D69" s="198">
        <v>8.5000000000000006E-2</v>
      </c>
      <c r="E69" s="199">
        <v>18</v>
      </c>
      <c r="F69" s="200">
        <v>5.4</v>
      </c>
      <c r="G69" s="187"/>
      <c r="J69" s="194"/>
    </row>
    <row r="70" spans="1:10" ht="14.4" thickBot="1">
      <c r="A70" s="317"/>
      <c r="B70" s="203">
        <v>59</v>
      </c>
      <c r="C70" s="204" t="s">
        <v>609</v>
      </c>
      <c r="D70" s="205">
        <v>0.1</v>
      </c>
      <c r="E70" s="206">
        <v>239</v>
      </c>
      <c r="F70" s="207">
        <v>5.8</v>
      </c>
    </row>
    <row r="71" spans="1:10" s="210" customFormat="1" ht="7.2" customHeight="1" thickBot="1">
      <c r="A71" s="208"/>
      <c r="B71" s="209"/>
      <c r="D71" s="213"/>
      <c r="E71" s="209"/>
      <c r="F71" s="211"/>
      <c r="G71" s="218"/>
      <c r="J71" s="217"/>
    </row>
    <row r="72" spans="1:10" ht="14.4" customHeight="1">
      <c r="A72" s="315" t="s">
        <v>1</v>
      </c>
      <c r="B72" s="189">
        <v>60</v>
      </c>
      <c r="C72" s="219" t="s">
        <v>610</v>
      </c>
      <c r="D72" s="220">
        <v>0.1</v>
      </c>
      <c r="E72" s="192">
        <v>728</v>
      </c>
      <c r="F72" s="193">
        <v>5.7</v>
      </c>
    </row>
    <row r="73" spans="1:10" s="195" customFormat="1">
      <c r="A73" s="316"/>
      <c r="B73" s="196">
        <v>61</v>
      </c>
      <c r="C73" s="197" t="s">
        <v>611</v>
      </c>
      <c r="D73" s="198">
        <v>7.4999999999999997E-2</v>
      </c>
      <c r="E73" s="199">
        <v>512</v>
      </c>
      <c r="F73" s="200">
        <v>7.1</v>
      </c>
      <c r="G73" s="187"/>
      <c r="J73" s="194"/>
    </row>
    <row r="74" spans="1:10" s="195" customFormat="1">
      <c r="A74" s="316"/>
      <c r="B74" s="196">
        <v>62</v>
      </c>
      <c r="C74" s="197" t="s">
        <v>612</v>
      </c>
      <c r="D74" s="198">
        <v>0.08</v>
      </c>
      <c r="E74" s="199">
        <v>474</v>
      </c>
      <c r="F74" s="200">
        <v>7.3</v>
      </c>
      <c r="G74" s="187"/>
      <c r="J74" s="194"/>
    </row>
    <row r="75" spans="1:10">
      <c r="A75" s="316"/>
      <c r="B75" s="196">
        <v>63</v>
      </c>
      <c r="C75" s="197" t="s">
        <v>613</v>
      </c>
      <c r="D75" s="198">
        <v>0.1</v>
      </c>
      <c r="E75" s="199">
        <v>851</v>
      </c>
      <c r="F75" s="200">
        <v>10</v>
      </c>
    </row>
    <row r="76" spans="1:10" s="195" customFormat="1">
      <c r="A76" s="316"/>
      <c r="B76" s="196">
        <v>64</v>
      </c>
      <c r="C76" s="197" t="s">
        <v>614</v>
      </c>
      <c r="D76" s="198">
        <v>7.0000000000000007E-2</v>
      </c>
      <c r="E76" s="199">
        <v>493</v>
      </c>
      <c r="F76" s="200">
        <v>8.6</v>
      </c>
      <c r="G76" s="187"/>
      <c r="J76" s="194"/>
    </row>
    <row r="77" spans="1:10" s="195" customFormat="1">
      <c r="A77" s="316"/>
      <c r="B77" s="196">
        <v>65</v>
      </c>
      <c r="C77" s="197" t="s">
        <v>615</v>
      </c>
      <c r="D77" s="198">
        <v>0.1</v>
      </c>
      <c r="E77" s="199">
        <v>366</v>
      </c>
      <c r="F77" s="200">
        <v>7.7</v>
      </c>
      <c r="G77" s="187"/>
      <c r="J77" s="194"/>
    </row>
    <row r="78" spans="1:10">
      <c r="A78" s="316"/>
      <c r="B78" s="196">
        <v>66</v>
      </c>
      <c r="C78" s="197" t="s">
        <v>616</v>
      </c>
      <c r="D78" s="198">
        <v>7.4999999999999997E-2</v>
      </c>
      <c r="E78" s="199">
        <v>984</v>
      </c>
      <c r="F78" s="200">
        <v>5</v>
      </c>
    </row>
    <row r="79" spans="1:10" s="195" customFormat="1">
      <c r="A79" s="316"/>
      <c r="B79" s="196">
        <v>67</v>
      </c>
      <c r="C79" s="197" t="s">
        <v>617</v>
      </c>
      <c r="D79" s="198">
        <v>7.4999999999999997E-2</v>
      </c>
      <c r="E79" s="199">
        <v>983</v>
      </c>
      <c r="F79" s="200">
        <v>7.4</v>
      </c>
      <c r="G79" s="187"/>
      <c r="J79" s="194"/>
    </row>
    <row r="80" spans="1:10" s="195" customFormat="1">
      <c r="A80" s="316"/>
      <c r="B80" s="196">
        <v>68</v>
      </c>
      <c r="C80" s="197" t="s">
        <v>618</v>
      </c>
      <c r="D80" s="198">
        <v>0.1</v>
      </c>
      <c r="E80" s="199">
        <v>9</v>
      </c>
      <c r="F80" s="200">
        <v>8.6</v>
      </c>
      <c r="G80" s="187"/>
      <c r="J80" s="194"/>
    </row>
    <row r="81" spans="1:10" s="195" customFormat="1">
      <c r="A81" s="316"/>
      <c r="B81" s="196">
        <v>69</v>
      </c>
      <c r="C81" s="197" t="s">
        <v>619</v>
      </c>
      <c r="D81" s="198">
        <v>0.1</v>
      </c>
      <c r="E81" s="199">
        <v>48</v>
      </c>
      <c r="F81" s="200">
        <v>8</v>
      </c>
      <c r="G81" s="187"/>
      <c r="J81" s="194"/>
    </row>
    <row r="82" spans="1:10" s="195" customFormat="1">
      <c r="A82" s="316"/>
      <c r="B82" s="196">
        <v>70</v>
      </c>
      <c r="C82" s="197" t="s">
        <v>620</v>
      </c>
      <c r="D82" s="198">
        <v>0.1</v>
      </c>
      <c r="E82" s="199">
        <v>521</v>
      </c>
      <c r="F82" s="200">
        <v>8.6</v>
      </c>
      <c r="G82" s="187"/>
      <c r="J82" s="194"/>
    </row>
    <row r="83" spans="1:10">
      <c r="A83" s="316"/>
      <c r="B83" s="196">
        <v>71</v>
      </c>
      <c r="C83" s="197" t="s">
        <v>621</v>
      </c>
      <c r="D83" s="198">
        <v>0.25</v>
      </c>
      <c r="E83" s="199">
        <v>264</v>
      </c>
      <c r="F83" s="200">
        <v>21.5</v>
      </c>
    </row>
    <row r="84" spans="1:10" s="195" customFormat="1">
      <c r="A84" s="316"/>
      <c r="B84" s="196">
        <v>72</v>
      </c>
      <c r="C84" s="197" t="s">
        <v>622</v>
      </c>
      <c r="D84" s="198">
        <v>0.45</v>
      </c>
      <c r="E84" s="199">
        <v>171</v>
      </c>
      <c r="F84" s="200">
        <v>44.3</v>
      </c>
      <c r="G84" s="187"/>
      <c r="J84" s="194"/>
    </row>
    <row r="85" spans="1:10" s="195" customFormat="1">
      <c r="A85" s="316"/>
      <c r="B85" s="196">
        <v>73</v>
      </c>
      <c r="C85" s="197" t="s">
        <v>623</v>
      </c>
      <c r="D85" s="198">
        <v>0.5</v>
      </c>
      <c r="E85" s="199">
        <v>727</v>
      </c>
      <c r="F85" s="200">
        <v>102</v>
      </c>
      <c r="G85" s="187"/>
      <c r="J85" s="194"/>
    </row>
    <row r="86" spans="1:10" ht="14.4" thickBot="1">
      <c r="A86" s="317"/>
      <c r="B86" s="203">
        <v>74</v>
      </c>
      <c r="C86" s="204" t="s">
        <v>4</v>
      </c>
      <c r="D86" s="205">
        <v>9.5000000000000001E-2</v>
      </c>
      <c r="E86" s="206">
        <v>17</v>
      </c>
      <c r="F86" s="207">
        <v>20.5</v>
      </c>
    </row>
    <row r="87" spans="1:10" s="210" customFormat="1" ht="14.4" thickBot="1">
      <c r="A87" s="208"/>
      <c r="B87" s="209"/>
      <c r="D87" s="213"/>
      <c r="E87" s="209"/>
      <c r="F87" s="211"/>
      <c r="G87" s="218"/>
      <c r="J87" s="217"/>
    </row>
    <row r="88" spans="1:10">
      <c r="A88" s="309" t="s">
        <v>2</v>
      </c>
      <c r="B88" s="189">
        <v>75</v>
      </c>
      <c r="C88" s="219" t="s">
        <v>624</v>
      </c>
      <c r="D88" s="220">
        <v>1</v>
      </c>
      <c r="E88" s="192">
        <v>302</v>
      </c>
      <c r="F88" s="193">
        <v>121.9</v>
      </c>
    </row>
    <row r="89" spans="1:10">
      <c r="A89" s="310"/>
      <c r="B89" s="196">
        <v>76</v>
      </c>
      <c r="C89" s="197" t="s">
        <v>625</v>
      </c>
      <c r="D89" s="198">
        <v>1</v>
      </c>
      <c r="E89" s="199">
        <v>323</v>
      </c>
      <c r="F89" s="200">
        <v>137.5</v>
      </c>
    </row>
    <row r="90" spans="1:10">
      <c r="A90" s="310"/>
      <c r="B90" s="196">
        <v>77</v>
      </c>
      <c r="C90" s="197" t="s">
        <v>626</v>
      </c>
      <c r="D90" s="198">
        <v>1</v>
      </c>
      <c r="E90" s="199">
        <v>300</v>
      </c>
      <c r="F90" s="200">
        <v>141.5</v>
      </c>
    </row>
    <row r="91" spans="1:10">
      <c r="A91" s="310"/>
      <c r="B91" s="196">
        <v>78</v>
      </c>
      <c r="C91" s="197" t="s">
        <v>627</v>
      </c>
      <c r="D91" s="198">
        <v>1</v>
      </c>
      <c r="E91" s="199">
        <v>487</v>
      </c>
      <c r="F91" s="200">
        <v>125.6</v>
      </c>
    </row>
    <row r="92" spans="1:10">
      <c r="A92" s="310"/>
      <c r="B92" s="196">
        <v>79</v>
      </c>
      <c r="C92" s="197" t="s">
        <v>628</v>
      </c>
      <c r="D92" s="198">
        <v>1</v>
      </c>
      <c r="E92" s="199">
        <v>304</v>
      </c>
      <c r="F92" s="200">
        <v>129.30000000000001</v>
      </c>
    </row>
    <row r="93" spans="1:10" ht="14.4" thickBot="1">
      <c r="A93" s="310"/>
      <c r="B93" s="221">
        <v>80</v>
      </c>
      <c r="C93" s="222" t="s">
        <v>629</v>
      </c>
      <c r="D93" s="223">
        <v>1</v>
      </c>
      <c r="E93" s="224">
        <v>361</v>
      </c>
      <c r="F93" s="225">
        <v>133.19999999999999</v>
      </c>
    </row>
    <row r="94" spans="1:10">
      <c r="A94" s="310"/>
      <c r="B94" s="189">
        <v>81</v>
      </c>
      <c r="C94" s="219" t="s">
        <v>630</v>
      </c>
      <c r="D94" s="220">
        <v>0.1</v>
      </c>
      <c r="E94" s="192">
        <v>818</v>
      </c>
      <c r="F94" s="193">
        <v>12.3</v>
      </c>
    </row>
    <row r="95" spans="1:10">
      <c r="A95" s="310"/>
      <c r="B95" s="196">
        <v>82</v>
      </c>
      <c r="C95" s="197" t="s">
        <v>631</v>
      </c>
      <c r="D95" s="198">
        <v>0.1</v>
      </c>
      <c r="E95" s="199">
        <v>817</v>
      </c>
      <c r="F95" s="200">
        <v>13.8</v>
      </c>
    </row>
    <row r="96" spans="1:10" ht="14.4" thickBot="1">
      <c r="A96" s="311"/>
      <c r="B96" s="203">
        <v>83</v>
      </c>
      <c r="C96" s="204" t="s">
        <v>632</v>
      </c>
      <c r="D96" s="205">
        <v>0.1</v>
      </c>
      <c r="E96" s="206">
        <v>819</v>
      </c>
      <c r="F96" s="207">
        <v>13.4</v>
      </c>
    </row>
    <row r="97" spans="1:10">
      <c r="A97" s="312" t="s">
        <v>3</v>
      </c>
      <c r="B97" s="192">
        <v>84</v>
      </c>
      <c r="C97" s="219" t="s">
        <v>633</v>
      </c>
      <c r="D97" s="192" t="s">
        <v>634</v>
      </c>
      <c r="E97" s="192">
        <v>809</v>
      </c>
      <c r="F97" s="193">
        <v>182.7</v>
      </c>
    </row>
    <row r="98" spans="1:10">
      <c r="A98" s="313"/>
      <c r="B98" s="199">
        <v>85</v>
      </c>
      <c r="C98" s="197" t="s">
        <v>635</v>
      </c>
      <c r="D98" s="199" t="s">
        <v>634</v>
      </c>
      <c r="E98" s="199">
        <v>814</v>
      </c>
      <c r="F98" s="200">
        <v>203.3</v>
      </c>
    </row>
    <row r="99" spans="1:10">
      <c r="A99" s="313"/>
      <c r="B99" s="199">
        <v>86</v>
      </c>
      <c r="C99" s="197" t="s">
        <v>636</v>
      </c>
      <c r="D99" s="199" t="s">
        <v>634</v>
      </c>
      <c r="E99" s="199">
        <v>811</v>
      </c>
      <c r="F99" s="200">
        <v>212.3</v>
      </c>
    </row>
    <row r="100" spans="1:10">
      <c r="A100" s="313"/>
      <c r="B100" s="199">
        <v>87</v>
      </c>
      <c r="C100" s="197" t="s">
        <v>627</v>
      </c>
      <c r="D100" s="199" t="s">
        <v>634</v>
      </c>
      <c r="E100" s="199">
        <v>807</v>
      </c>
      <c r="F100" s="200">
        <v>188.1</v>
      </c>
    </row>
    <row r="101" spans="1:10">
      <c r="A101" s="313"/>
      <c r="B101" s="199">
        <v>88</v>
      </c>
      <c r="C101" s="197" t="s">
        <v>637</v>
      </c>
      <c r="D101" s="199" t="s">
        <v>634</v>
      </c>
      <c r="E101" s="199">
        <v>816</v>
      </c>
      <c r="F101" s="200">
        <v>194</v>
      </c>
    </row>
    <row r="102" spans="1:10" ht="14.4" thickBot="1">
      <c r="A102" s="313"/>
      <c r="B102" s="224">
        <v>89</v>
      </c>
      <c r="C102" s="222" t="s">
        <v>629</v>
      </c>
      <c r="D102" s="224" t="s">
        <v>634</v>
      </c>
      <c r="E102" s="224">
        <v>813</v>
      </c>
      <c r="F102" s="225">
        <v>199.9</v>
      </c>
    </row>
    <row r="103" spans="1:10">
      <c r="A103" s="310"/>
      <c r="B103" s="189">
        <v>90</v>
      </c>
      <c r="C103" s="219" t="s">
        <v>638</v>
      </c>
      <c r="D103" s="192" t="s">
        <v>634</v>
      </c>
      <c r="E103" s="192">
        <v>25</v>
      </c>
      <c r="F103" s="193">
        <v>121.9</v>
      </c>
    </row>
    <row r="104" spans="1:10">
      <c r="A104" s="310"/>
      <c r="B104" s="196">
        <v>91</v>
      </c>
      <c r="C104" s="197" t="s">
        <v>639</v>
      </c>
      <c r="D104" s="199" t="s">
        <v>634</v>
      </c>
      <c r="E104" s="199">
        <v>26</v>
      </c>
      <c r="F104" s="200">
        <v>137.5</v>
      </c>
    </row>
    <row r="105" spans="1:10">
      <c r="A105" s="310"/>
      <c r="B105" s="196">
        <v>92</v>
      </c>
      <c r="C105" s="197" t="s">
        <v>640</v>
      </c>
      <c r="D105" s="199" t="s">
        <v>634</v>
      </c>
      <c r="E105" s="199">
        <v>29</v>
      </c>
      <c r="F105" s="200">
        <v>125.6</v>
      </c>
    </row>
    <row r="106" spans="1:10">
      <c r="A106" s="310"/>
      <c r="B106" s="196">
        <v>93</v>
      </c>
      <c r="C106" s="197" t="s">
        <v>641</v>
      </c>
      <c r="D106" s="199" t="s">
        <v>634</v>
      </c>
      <c r="E106" s="199">
        <v>50</v>
      </c>
      <c r="F106" s="200">
        <v>129.30000000000001</v>
      </c>
    </row>
    <row r="107" spans="1:10">
      <c r="A107" s="310"/>
      <c r="B107" s="196">
        <v>94</v>
      </c>
      <c r="C107" s="197" t="s">
        <v>642</v>
      </c>
      <c r="D107" s="199" t="s">
        <v>634</v>
      </c>
      <c r="E107" s="199">
        <v>56</v>
      </c>
      <c r="F107" s="200">
        <v>129.30000000000001</v>
      </c>
    </row>
    <row r="108" spans="1:10" ht="14.4" thickBot="1">
      <c r="A108" s="314"/>
      <c r="B108" s="203">
        <v>95</v>
      </c>
      <c r="C108" s="204" t="s">
        <v>643</v>
      </c>
      <c r="D108" s="206" t="s">
        <v>634</v>
      </c>
      <c r="E108" s="206">
        <v>57</v>
      </c>
      <c r="F108" s="207">
        <v>133.19999999999999</v>
      </c>
    </row>
    <row r="109" spans="1:10" s="210" customFormat="1" ht="12" customHeight="1" thickBot="1">
      <c r="A109" s="208"/>
      <c r="B109" s="209"/>
      <c r="D109" s="209"/>
      <c r="E109" s="209"/>
      <c r="F109" s="211"/>
      <c r="G109" s="218"/>
      <c r="J109" s="217"/>
    </row>
    <row r="110" spans="1:10" ht="14.4" customHeight="1">
      <c r="A110" s="306" t="s">
        <v>644</v>
      </c>
      <c r="B110" s="189">
        <v>96</v>
      </c>
      <c r="C110" s="226" t="s">
        <v>645</v>
      </c>
      <c r="D110" s="220">
        <v>0.3</v>
      </c>
      <c r="E110" s="192">
        <v>93</v>
      </c>
      <c r="F110" s="193">
        <v>8.9</v>
      </c>
    </row>
    <row r="111" spans="1:10">
      <c r="A111" s="307"/>
      <c r="B111" s="196">
        <v>97</v>
      </c>
      <c r="C111" s="227" t="s">
        <v>646</v>
      </c>
      <c r="D111" s="198">
        <v>0.3</v>
      </c>
      <c r="E111" s="199">
        <v>199</v>
      </c>
      <c r="F111" s="200">
        <v>9.6</v>
      </c>
    </row>
    <row r="112" spans="1:10">
      <c r="A112" s="307"/>
      <c r="B112" s="196">
        <v>98</v>
      </c>
      <c r="C112" s="227" t="s">
        <v>647</v>
      </c>
      <c r="D112" s="198">
        <v>0.4</v>
      </c>
      <c r="E112" s="199">
        <v>94</v>
      </c>
      <c r="F112" s="200">
        <v>13</v>
      </c>
    </row>
    <row r="113" spans="1:10">
      <c r="A113" s="307"/>
      <c r="B113" s="196">
        <v>99</v>
      </c>
      <c r="C113" s="227" t="s">
        <v>648</v>
      </c>
      <c r="D113" s="198">
        <v>0.4</v>
      </c>
      <c r="E113" s="199">
        <v>95</v>
      </c>
      <c r="F113" s="200">
        <v>13.8</v>
      </c>
    </row>
    <row r="114" spans="1:10">
      <c r="A114" s="307"/>
      <c r="B114" s="196">
        <v>100</v>
      </c>
      <c r="C114" s="227" t="s">
        <v>649</v>
      </c>
      <c r="D114" s="198">
        <v>0.5</v>
      </c>
      <c r="E114" s="199">
        <v>89</v>
      </c>
      <c r="F114" s="200">
        <v>14.5</v>
      </c>
    </row>
    <row r="115" spans="1:10" s="195" customFormat="1">
      <c r="A115" s="307"/>
      <c r="B115" s="196">
        <v>101</v>
      </c>
      <c r="C115" s="227" t="s">
        <v>650</v>
      </c>
      <c r="D115" s="198">
        <v>0.5</v>
      </c>
      <c r="E115" s="199">
        <v>195</v>
      </c>
      <c r="F115" s="200">
        <v>15</v>
      </c>
      <c r="G115" s="187"/>
      <c r="J115" s="194"/>
    </row>
    <row r="116" spans="1:10">
      <c r="A116" s="307"/>
      <c r="B116" s="196">
        <v>102</v>
      </c>
      <c r="C116" s="227" t="s">
        <v>651</v>
      </c>
      <c r="D116" s="198">
        <v>0.8</v>
      </c>
      <c r="E116" s="199">
        <v>344</v>
      </c>
      <c r="F116" s="200">
        <v>23.1</v>
      </c>
    </row>
    <row r="117" spans="1:10">
      <c r="A117" s="307"/>
      <c r="B117" s="196">
        <v>103</v>
      </c>
      <c r="C117" s="227" t="s">
        <v>652</v>
      </c>
      <c r="D117" s="198">
        <v>0.8</v>
      </c>
      <c r="E117" s="199">
        <v>345</v>
      </c>
      <c r="F117" s="200">
        <v>23.9</v>
      </c>
    </row>
    <row r="118" spans="1:10">
      <c r="A118" s="307"/>
      <c r="B118" s="196">
        <v>104</v>
      </c>
      <c r="C118" s="227" t="s">
        <v>651</v>
      </c>
      <c r="D118" s="198">
        <v>1</v>
      </c>
      <c r="E118" s="199">
        <v>346</v>
      </c>
      <c r="F118" s="200">
        <v>29</v>
      </c>
    </row>
    <row r="119" spans="1:10">
      <c r="A119" s="307"/>
      <c r="B119" s="196">
        <v>105</v>
      </c>
      <c r="C119" s="227" t="s">
        <v>652</v>
      </c>
      <c r="D119" s="198">
        <v>1</v>
      </c>
      <c r="E119" s="199">
        <v>347</v>
      </c>
      <c r="F119" s="200">
        <v>30</v>
      </c>
    </row>
    <row r="120" spans="1:10">
      <c r="A120" s="307"/>
      <c r="B120" s="196">
        <v>106</v>
      </c>
      <c r="C120" s="227" t="s">
        <v>653</v>
      </c>
      <c r="D120" s="198">
        <v>1.8</v>
      </c>
      <c r="E120" s="199">
        <v>891</v>
      </c>
      <c r="F120" s="200">
        <v>69.900000000000006</v>
      </c>
    </row>
    <row r="121" spans="1:10" ht="14.4" thickBot="1">
      <c r="A121" s="307"/>
      <c r="B121" s="203">
        <v>107</v>
      </c>
      <c r="C121" s="228" t="s">
        <v>654</v>
      </c>
      <c r="D121" s="205">
        <v>1.8</v>
      </c>
      <c r="E121" s="206">
        <v>893</v>
      </c>
      <c r="F121" s="207">
        <v>62.7</v>
      </c>
    </row>
    <row r="122" spans="1:10">
      <c r="A122" s="307"/>
      <c r="B122" s="189">
        <v>108</v>
      </c>
      <c r="C122" s="226" t="s">
        <v>655</v>
      </c>
      <c r="D122" s="192" t="s">
        <v>634</v>
      </c>
      <c r="E122" s="192">
        <v>804</v>
      </c>
      <c r="F122" s="193">
        <v>81.8</v>
      </c>
    </row>
    <row r="123" spans="1:10" ht="14.4" thickBot="1">
      <c r="A123" s="308"/>
      <c r="B123" s="203">
        <v>109</v>
      </c>
      <c r="C123" s="228" t="s">
        <v>656</v>
      </c>
      <c r="D123" s="206" t="s">
        <v>634</v>
      </c>
      <c r="E123" s="206">
        <v>806</v>
      </c>
      <c r="F123" s="207">
        <v>68.400000000000006</v>
      </c>
    </row>
    <row r="124" spans="1:10" s="210" customFormat="1" ht="8.4" customHeight="1" thickBot="1">
      <c r="A124" s="218"/>
      <c r="B124" s="209"/>
      <c r="D124" s="209"/>
      <c r="E124" s="209"/>
      <c r="F124" s="211"/>
      <c r="G124" s="218"/>
      <c r="J124" s="217"/>
    </row>
    <row r="125" spans="1:10">
      <c r="A125" s="229"/>
      <c r="B125" s="189">
        <v>110</v>
      </c>
      <c r="C125" s="219" t="s">
        <v>657</v>
      </c>
      <c r="D125" s="192">
        <v>0.3</v>
      </c>
      <c r="E125" s="192">
        <v>1204</v>
      </c>
      <c r="F125" s="193">
        <v>11.8</v>
      </c>
    </row>
    <row r="126" spans="1:10" ht="14.4" thickBot="1">
      <c r="A126" s="230"/>
      <c r="B126" s="203">
        <v>111</v>
      </c>
      <c r="C126" s="204" t="s">
        <v>658</v>
      </c>
      <c r="D126" s="206">
        <v>0.3</v>
      </c>
      <c r="E126" s="206">
        <v>1207</v>
      </c>
      <c r="F126" s="207">
        <v>11.8</v>
      </c>
    </row>
  </sheetData>
  <mergeCells count="12">
    <mergeCell ref="A110:A123"/>
    <mergeCell ref="A25:A30"/>
    <mergeCell ref="A32:A33"/>
    <mergeCell ref="A35:A46"/>
    <mergeCell ref="A48:A70"/>
    <mergeCell ref="A72:A86"/>
    <mergeCell ref="A1:F5"/>
    <mergeCell ref="A8:A23"/>
    <mergeCell ref="A88:A96"/>
    <mergeCell ref="A97:A108"/>
    <mergeCell ref="A6:D6"/>
    <mergeCell ref="E6:F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Roman,Standaard"&amp;12&amp;A</oddHeader>
    <oddFooter>&amp;C&amp;"Times New Roman,Standaard"&amp;12Страница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3C1"/>
  </sheetPr>
  <dimension ref="A1:I81"/>
  <sheetViews>
    <sheetView zoomScaleNormal="100" workbookViewId="0">
      <selection sqref="A1:XFD1048576"/>
    </sheetView>
  </sheetViews>
  <sheetFormatPr defaultColWidth="9.109375" defaultRowHeight="16.5" customHeight="1" outlineLevelCol="1"/>
  <cols>
    <col min="1" max="1" width="7.6640625" style="243" customWidth="1"/>
    <col min="2" max="2" width="61.44140625" style="243" customWidth="1"/>
    <col min="3" max="3" width="16.5546875" style="243" bestFit="1" customWidth="1"/>
    <col min="4" max="4" width="12.33203125" style="243" hidden="1" customWidth="1"/>
    <col min="5" max="6" width="10.33203125" style="243" customWidth="1"/>
    <col min="7" max="7" width="10.33203125" style="289" customWidth="1" outlineLevel="1"/>
    <col min="8" max="8" width="10.88671875" style="243" customWidth="1"/>
    <col min="9" max="9" width="15.109375" style="243" bestFit="1" customWidth="1"/>
    <col min="10" max="15" width="9.109375" style="243"/>
    <col min="16" max="16" width="15.5546875" style="243" bestFit="1" customWidth="1"/>
    <col min="17" max="16384" width="9.109375" style="243"/>
  </cols>
  <sheetData>
    <row r="1" spans="1:9" ht="16.5" customHeight="1">
      <c r="A1" s="320"/>
      <c r="B1" s="320"/>
      <c r="C1" s="320"/>
      <c r="D1" s="320"/>
      <c r="E1" s="320"/>
      <c r="F1" s="320"/>
      <c r="G1" s="320"/>
      <c r="H1" s="320"/>
      <c r="I1" s="320"/>
    </row>
    <row r="2" spans="1:9" ht="16.5" customHeight="1">
      <c r="A2" s="320"/>
      <c r="B2" s="320"/>
      <c r="C2" s="320"/>
      <c r="D2" s="320"/>
      <c r="E2" s="320"/>
      <c r="F2" s="320"/>
      <c r="G2" s="320"/>
      <c r="H2" s="320"/>
      <c r="I2" s="320"/>
    </row>
    <row r="3" spans="1:9" ht="16.5" customHeight="1">
      <c r="A3" s="320"/>
      <c r="B3" s="320"/>
      <c r="C3" s="320"/>
      <c r="D3" s="320"/>
      <c r="E3" s="320"/>
      <c r="F3" s="320"/>
      <c r="G3" s="320"/>
      <c r="H3" s="320"/>
      <c r="I3" s="320"/>
    </row>
    <row r="4" spans="1:9" ht="16.5" customHeight="1">
      <c r="A4" s="320"/>
      <c r="B4" s="320"/>
      <c r="C4" s="320"/>
      <c r="D4" s="320"/>
      <c r="E4" s="320"/>
      <c r="F4" s="320"/>
      <c r="G4" s="320"/>
      <c r="H4" s="320"/>
      <c r="I4" s="320"/>
    </row>
    <row r="5" spans="1:9" ht="16.5" customHeight="1">
      <c r="A5" s="320"/>
      <c r="B5" s="320"/>
      <c r="C5" s="320"/>
      <c r="D5" s="320"/>
      <c r="E5" s="320"/>
      <c r="F5" s="320"/>
      <c r="G5" s="320"/>
      <c r="H5" s="320"/>
      <c r="I5" s="320"/>
    </row>
    <row r="6" spans="1:9" ht="16.5" customHeight="1">
      <c r="A6" s="320"/>
      <c r="B6" s="320"/>
      <c r="C6" s="320"/>
      <c r="D6" s="320"/>
      <c r="E6" s="320"/>
      <c r="F6" s="320"/>
      <c r="G6" s="320"/>
      <c r="H6" s="320"/>
      <c r="I6" s="320"/>
    </row>
    <row r="7" spans="1:9" ht="16.5" customHeight="1">
      <c r="A7" s="320"/>
      <c r="B7" s="320"/>
      <c r="C7" s="320"/>
      <c r="D7" s="320"/>
      <c r="E7" s="320"/>
      <c r="F7" s="320"/>
      <c r="G7" s="320"/>
      <c r="H7" s="320"/>
      <c r="I7" s="320"/>
    </row>
    <row r="8" spans="1:9" ht="16.5" customHeight="1">
      <c r="A8" s="320"/>
      <c r="B8" s="320"/>
      <c r="C8" s="320"/>
      <c r="D8" s="320"/>
      <c r="E8" s="320"/>
      <c r="F8" s="320"/>
      <c r="G8" s="320"/>
      <c r="H8" s="320"/>
      <c r="I8" s="320"/>
    </row>
    <row r="9" spans="1:9" ht="1.5" customHeight="1">
      <c r="A9" s="320"/>
      <c r="B9" s="320"/>
      <c r="C9" s="320"/>
      <c r="D9" s="320"/>
      <c r="E9" s="320"/>
      <c r="F9" s="320"/>
      <c r="G9" s="320"/>
      <c r="H9" s="320"/>
      <c r="I9" s="320"/>
    </row>
    <row r="10" spans="1:9" ht="16.5" hidden="1" customHeight="1">
      <c r="A10" s="320"/>
      <c r="B10" s="320"/>
      <c r="C10" s="320"/>
      <c r="D10" s="320"/>
      <c r="E10" s="320"/>
      <c r="F10" s="320"/>
      <c r="G10" s="320"/>
      <c r="H10" s="320"/>
      <c r="I10" s="320"/>
    </row>
    <row r="11" spans="1:9" ht="16.5" hidden="1" customHeight="1">
      <c r="A11" s="320"/>
      <c r="B11" s="320"/>
      <c r="C11" s="320"/>
      <c r="D11" s="320"/>
      <c r="E11" s="320"/>
      <c r="F11" s="320"/>
      <c r="G11" s="320"/>
      <c r="H11" s="320"/>
      <c r="I11" s="320"/>
    </row>
    <row r="12" spans="1:9" ht="38.25" customHeight="1">
      <c r="A12" s="244" t="s">
        <v>148</v>
      </c>
      <c r="B12" s="245" t="s">
        <v>149</v>
      </c>
      <c r="C12" s="245" t="s">
        <v>662</v>
      </c>
      <c r="D12" s="245" t="s">
        <v>663</v>
      </c>
      <c r="E12" s="245" t="s">
        <v>154</v>
      </c>
      <c r="F12" s="245" t="s">
        <v>155</v>
      </c>
      <c r="G12" s="74" t="s">
        <v>151</v>
      </c>
      <c r="H12" s="74" t="s">
        <v>152</v>
      </c>
      <c r="I12" s="245" t="s">
        <v>153</v>
      </c>
    </row>
    <row r="13" spans="1:9" ht="18" customHeight="1">
      <c r="A13" s="321" t="s">
        <v>664</v>
      </c>
      <c r="B13" s="322"/>
      <c r="C13" s="322"/>
      <c r="D13" s="322"/>
      <c r="E13" s="322"/>
      <c r="F13" s="322"/>
      <c r="G13" s="322"/>
      <c r="H13" s="322"/>
      <c r="I13" s="323"/>
    </row>
    <row r="14" spans="1:9" ht="13.5" customHeight="1">
      <c r="A14" s="246">
        <v>1</v>
      </c>
      <c r="B14" s="247" t="s">
        <v>665</v>
      </c>
      <c r="C14" s="248" t="s">
        <v>666</v>
      </c>
      <c r="D14" s="249">
        <v>11587.42</v>
      </c>
      <c r="E14" s="250">
        <v>18</v>
      </c>
      <c r="F14" s="250">
        <v>24</v>
      </c>
      <c r="G14" s="251">
        <v>9.5500000000000007</v>
      </c>
      <c r="H14" s="251">
        <f t="shared" ref="H14:H24" si="0">G14*1.2</f>
        <v>11.46</v>
      </c>
      <c r="I14" s="252" t="s">
        <v>159</v>
      </c>
    </row>
    <row r="15" spans="1:9" ht="13.5" customHeight="1">
      <c r="A15" s="246">
        <v>2</v>
      </c>
      <c r="B15" s="247" t="s">
        <v>667</v>
      </c>
      <c r="C15" s="248" t="s">
        <v>666</v>
      </c>
      <c r="D15" s="249">
        <v>1584.32</v>
      </c>
      <c r="E15" s="250">
        <v>18</v>
      </c>
      <c r="F15" s="250">
        <v>48</v>
      </c>
      <c r="G15" s="251">
        <v>11.55</v>
      </c>
      <c r="H15" s="251">
        <f t="shared" si="0"/>
        <v>13.860000000000001</v>
      </c>
      <c r="I15" s="253">
        <v>4820159020010</v>
      </c>
    </row>
    <row r="16" spans="1:9" ht="13.5" customHeight="1">
      <c r="A16" s="246">
        <v>3</v>
      </c>
      <c r="B16" s="247" t="s">
        <v>668</v>
      </c>
      <c r="C16" s="248" t="s">
        <v>666</v>
      </c>
      <c r="D16" s="249">
        <v>7399.03</v>
      </c>
      <c r="E16" s="250">
        <v>18</v>
      </c>
      <c r="F16" s="250">
        <v>48</v>
      </c>
      <c r="G16" s="251">
        <v>12.1</v>
      </c>
      <c r="H16" s="251">
        <f t="shared" si="0"/>
        <v>14.52</v>
      </c>
      <c r="I16" s="253">
        <v>4820159020027</v>
      </c>
    </row>
    <row r="17" spans="1:9" ht="13.5" customHeight="1">
      <c r="A17" s="246">
        <v>4</v>
      </c>
      <c r="B17" s="247" t="s">
        <v>669</v>
      </c>
      <c r="C17" s="248" t="s">
        <v>666</v>
      </c>
      <c r="D17" s="249">
        <v>3163.25</v>
      </c>
      <c r="E17" s="250">
        <v>36</v>
      </c>
      <c r="F17" s="250">
        <v>48</v>
      </c>
      <c r="G17" s="251">
        <v>6.65</v>
      </c>
      <c r="H17" s="251">
        <f t="shared" si="0"/>
        <v>7.98</v>
      </c>
      <c r="I17" s="253">
        <v>4820159020096</v>
      </c>
    </row>
    <row r="18" spans="1:9" ht="13.5" customHeight="1">
      <c r="A18" s="254">
        <v>5</v>
      </c>
      <c r="B18" s="255" t="s">
        <v>670</v>
      </c>
      <c r="C18" s="256" t="s">
        <v>671</v>
      </c>
      <c r="D18" s="257">
        <v>8116.71</v>
      </c>
      <c r="E18" s="258">
        <v>16</v>
      </c>
      <c r="F18" s="258">
        <v>24</v>
      </c>
      <c r="G18" s="259">
        <v>10.6</v>
      </c>
      <c r="H18" s="259">
        <f t="shared" si="0"/>
        <v>12.719999999999999</v>
      </c>
      <c r="I18" s="260" t="s">
        <v>158</v>
      </c>
    </row>
    <row r="19" spans="1:9" ht="13.5" customHeight="1">
      <c r="A19" s="254">
        <v>6</v>
      </c>
      <c r="B19" s="255" t="s">
        <v>672</v>
      </c>
      <c r="C19" s="256" t="s">
        <v>671</v>
      </c>
      <c r="D19" s="257">
        <v>1428.19</v>
      </c>
      <c r="E19" s="258">
        <v>16</v>
      </c>
      <c r="F19" s="258">
        <v>48</v>
      </c>
      <c r="G19" s="259">
        <v>13.1</v>
      </c>
      <c r="H19" s="259">
        <f t="shared" si="0"/>
        <v>15.719999999999999</v>
      </c>
      <c r="I19" s="261">
        <v>4820159020102</v>
      </c>
    </row>
    <row r="20" spans="1:9" ht="13.5" customHeight="1">
      <c r="A20" s="254">
        <v>7</v>
      </c>
      <c r="B20" s="255" t="s">
        <v>673</v>
      </c>
      <c r="C20" s="256" t="s">
        <v>671</v>
      </c>
      <c r="D20" s="257">
        <v>389.35</v>
      </c>
      <c r="E20" s="258">
        <v>32</v>
      </c>
      <c r="F20" s="258">
        <v>48</v>
      </c>
      <c r="G20" s="259">
        <v>7.3</v>
      </c>
      <c r="H20" s="259">
        <f t="shared" si="0"/>
        <v>8.76</v>
      </c>
      <c r="I20" s="261">
        <v>4820159021420</v>
      </c>
    </row>
    <row r="21" spans="1:9" ht="13.5" customHeight="1">
      <c r="A21" s="246">
        <v>8</v>
      </c>
      <c r="B21" s="262" t="s">
        <v>674</v>
      </c>
      <c r="C21" s="248" t="s">
        <v>675</v>
      </c>
      <c r="D21" s="249">
        <v>7469.35</v>
      </c>
      <c r="E21" s="263">
        <v>12</v>
      </c>
      <c r="F21" s="263">
        <v>36</v>
      </c>
      <c r="G21" s="251">
        <v>14.1</v>
      </c>
      <c r="H21" s="264">
        <f t="shared" si="0"/>
        <v>16.919999999999998</v>
      </c>
      <c r="I21" s="265" t="s">
        <v>157</v>
      </c>
    </row>
    <row r="22" spans="1:9" ht="13.5" customHeight="1">
      <c r="A22" s="246">
        <v>9</v>
      </c>
      <c r="B22" s="247" t="s">
        <v>676</v>
      </c>
      <c r="C22" s="248" t="s">
        <v>675</v>
      </c>
      <c r="D22" s="249">
        <v>77.05</v>
      </c>
      <c r="E22" s="250">
        <v>12</v>
      </c>
      <c r="F22" s="250">
        <v>72</v>
      </c>
      <c r="G22" s="251">
        <v>16.149999999999999</v>
      </c>
      <c r="H22" s="251">
        <f t="shared" si="0"/>
        <v>19.38</v>
      </c>
      <c r="I22" s="253">
        <v>4820159020553</v>
      </c>
    </row>
    <row r="23" spans="1:9" ht="13.5" customHeight="1">
      <c r="A23" s="246">
        <v>10</v>
      </c>
      <c r="B23" s="247" t="s">
        <v>677</v>
      </c>
      <c r="C23" s="248" t="s">
        <v>675</v>
      </c>
      <c r="D23" s="249">
        <v>1930.5</v>
      </c>
      <c r="E23" s="250">
        <v>12</v>
      </c>
      <c r="F23" s="250">
        <v>72</v>
      </c>
      <c r="G23" s="251">
        <v>16.600000000000001</v>
      </c>
      <c r="H23" s="251">
        <f t="shared" si="0"/>
        <v>19.920000000000002</v>
      </c>
      <c r="I23" s="253">
        <v>4820159020560</v>
      </c>
    </row>
    <row r="24" spans="1:9" ht="13.5" customHeight="1">
      <c r="A24" s="246">
        <v>11</v>
      </c>
      <c r="B24" s="247" t="s">
        <v>678</v>
      </c>
      <c r="C24" s="248" t="s">
        <v>675</v>
      </c>
      <c r="D24" s="249">
        <v>1339.73</v>
      </c>
      <c r="E24" s="250">
        <v>24</v>
      </c>
      <c r="F24" s="250">
        <v>72</v>
      </c>
      <c r="G24" s="251">
        <v>9.6999999999999993</v>
      </c>
      <c r="H24" s="251">
        <f t="shared" si="0"/>
        <v>11.639999999999999</v>
      </c>
      <c r="I24" s="253">
        <v>4820159020577</v>
      </c>
    </row>
    <row r="25" spans="1:9" ht="16.5" customHeight="1">
      <c r="A25" s="321" t="s">
        <v>679</v>
      </c>
      <c r="B25" s="322"/>
      <c r="C25" s="322"/>
      <c r="D25" s="322"/>
      <c r="E25" s="322"/>
      <c r="F25" s="322"/>
      <c r="G25" s="322"/>
      <c r="H25" s="322"/>
      <c r="I25" s="323"/>
    </row>
    <row r="26" spans="1:9" ht="13.5" customHeight="1">
      <c r="A26" s="254">
        <v>12</v>
      </c>
      <c r="B26" s="255" t="s">
        <v>680</v>
      </c>
      <c r="C26" s="256" t="s">
        <v>681</v>
      </c>
      <c r="D26" s="257">
        <v>17.72</v>
      </c>
      <c r="E26" s="258">
        <v>6</v>
      </c>
      <c r="F26" s="258">
        <v>16</v>
      </c>
      <c r="G26" s="259">
        <v>24.7</v>
      </c>
      <c r="H26" s="259">
        <f t="shared" ref="H26:H31" si="1">G26*1.2</f>
        <v>29.639999999999997</v>
      </c>
      <c r="I26" s="266" t="s">
        <v>160</v>
      </c>
    </row>
    <row r="27" spans="1:9" ht="13.5" customHeight="1">
      <c r="A27" s="254">
        <v>13</v>
      </c>
      <c r="B27" s="255" t="s">
        <v>682</v>
      </c>
      <c r="C27" s="256" t="s">
        <v>681</v>
      </c>
      <c r="D27" s="257">
        <v>695.92</v>
      </c>
      <c r="E27" s="258">
        <v>18</v>
      </c>
      <c r="F27" s="258">
        <v>48</v>
      </c>
      <c r="G27" s="259">
        <v>9.3000000000000007</v>
      </c>
      <c r="H27" s="259">
        <f t="shared" si="1"/>
        <v>11.16</v>
      </c>
      <c r="I27" s="261">
        <v>4820159020546</v>
      </c>
    </row>
    <row r="28" spans="1:9" ht="13.5" customHeight="1">
      <c r="A28" s="254">
        <v>14</v>
      </c>
      <c r="B28" s="255" t="s">
        <v>683</v>
      </c>
      <c r="C28" s="256" t="s">
        <v>666</v>
      </c>
      <c r="D28" s="257">
        <v>16.32</v>
      </c>
      <c r="E28" s="258">
        <v>30</v>
      </c>
      <c r="F28" s="258">
        <v>48</v>
      </c>
      <c r="G28" s="259">
        <v>8.6</v>
      </c>
      <c r="H28" s="259">
        <f t="shared" si="1"/>
        <v>10.319999999999999</v>
      </c>
      <c r="I28" s="267">
        <v>4820159020287</v>
      </c>
    </row>
    <row r="29" spans="1:9" ht="13.5" customHeight="1">
      <c r="A29" s="254">
        <v>15</v>
      </c>
      <c r="B29" s="255" t="s">
        <v>684</v>
      </c>
      <c r="C29" s="256" t="s">
        <v>666</v>
      </c>
      <c r="D29" s="257">
        <v>129.21</v>
      </c>
      <c r="E29" s="258">
        <v>36</v>
      </c>
      <c r="F29" s="258">
        <v>48</v>
      </c>
      <c r="G29" s="259">
        <v>5.05</v>
      </c>
      <c r="H29" s="259">
        <f>G29*1.2</f>
        <v>6.06</v>
      </c>
      <c r="I29" s="267">
        <v>4820159020713</v>
      </c>
    </row>
    <row r="30" spans="1:9" ht="13.5" customHeight="1">
      <c r="A30" s="254">
        <v>16</v>
      </c>
      <c r="B30" s="255" t="s">
        <v>685</v>
      </c>
      <c r="C30" s="256" t="s">
        <v>666</v>
      </c>
      <c r="D30" s="257">
        <v>302.61</v>
      </c>
      <c r="E30" s="258">
        <v>20</v>
      </c>
      <c r="F30" s="258">
        <v>48</v>
      </c>
      <c r="G30" s="259">
        <v>9.25</v>
      </c>
      <c r="H30" s="259">
        <f t="shared" si="1"/>
        <v>11.1</v>
      </c>
      <c r="I30" s="267">
        <v>4820159020706</v>
      </c>
    </row>
    <row r="31" spans="1:9" ht="13.5" customHeight="1">
      <c r="A31" s="254">
        <v>17</v>
      </c>
      <c r="B31" s="268" t="s">
        <v>686</v>
      </c>
      <c r="C31" s="256" t="s">
        <v>666</v>
      </c>
      <c r="D31" s="257">
        <v>122.78</v>
      </c>
      <c r="E31" s="258">
        <v>16</v>
      </c>
      <c r="F31" s="258">
        <v>1440</v>
      </c>
      <c r="G31" s="259">
        <v>21.75</v>
      </c>
      <c r="H31" s="259">
        <f t="shared" si="1"/>
        <v>26.099999999999998</v>
      </c>
      <c r="I31" s="261">
        <v>4820159021512</v>
      </c>
    </row>
    <row r="32" spans="1:9" ht="18" customHeight="1">
      <c r="A32" s="321" t="s">
        <v>687</v>
      </c>
      <c r="B32" s="322"/>
      <c r="C32" s="322"/>
      <c r="D32" s="322"/>
      <c r="E32" s="322"/>
      <c r="F32" s="322"/>
      <c r="G32" s="322"/>
      <c r="H32" s="322"/>
      <c r="I32" s="323"/>
    </row>
    <row r="33" spans="1:9" ht="13.5" customHeight="1">
      <c r="A33" s="246">
        <v>18</v>
      </c>
      <c r="B33" s="247" t="s">
        <v>688</v>
      </c>
      <c r="C33" s="248" t="s">
        <v>675</v>
      </c>
      <c r="D33" s="249">
        <v>237.77</v>
      </c>
      <c r="E33" s="250">
        <v>12</v>
      </c>
      <c r="F33" s="250">
        <v>36</v>
      </c>
      <c r="G33" s="251">
        <v>16.649999999999999</v>
      </c>
      <c r="H33" s="251">
        <f t="shared" ref="H33:H40" si="2">G33*1.2</f>
        <v>19.979999999999997</v>
      </c>
      <c r="I33" s="269" t="s">
        <v>161</v>
      </c>
    </row>
    <row r="34" spans="1:9" ht="13.5" customHeight="1">
      <c r="A34" s="246">
        <v>19</v>
      </c>
      <c r="B34" s="247" t="s">
        <v>689</v>
      </c>
      <c r="C34" s="248" t="s">
        <v>675</v>
      </c>
      <c r="D34" s="249">
        <v>12.42</v>
      </c>
      <c r="E34" s="250">
        <v>12</v>
      </c>
      <c r="F34" s="250">
        <v>120</v>
      </c>
      <c r="G34" s="251">
        <v>17.5</v>
      </c>
      <c r="H34" s="251">
        <f t="shared" si="2"/>
        <v>21</v>
      </c>
      <c r="I34" s="253">
        <v>4820159020119</v>
      </c>
    </row>
    <row r="35" spans="1:9" ht="13.5" customHeight="1">
      <c r="A35" s="246">
        <v>20</v>
      </c>
      <c r="B35" s="247" t="s">
        <v>690</v>
      </c>
      <c r="C35" s="248" t="s">
        <v>675</v>
      </c>
      <c r="D35" s="249">
        <v>3158.63</v>
      </c>
      <c r="E35" s="250">
        <v>30</v>
      </c>
      <c r="F35" s="250">
        <v>120</v>
      </c>
      <c r="G35" s="251">
        <v>9.6999999999999993</v>
      </c>
      <c r="H35" s="251">
        <f t="shared" si="2"/>
        <v>11.639999999999999</v>
      </c>
      <c r="I35" s="253">
        <v>4820159020126</v>
      </c>
    </row>
    <row r="36" spans="1:9" ht="13.5" customHeight="1">
      <c r="A36" s="246">
        <v>21</v>
      </c>
      <c r="B36" s="247" t="s">
        <v>691</v>
      </c>
      <c r="C36" s="248" t="s">
        <v>675</v>
      </c>
      <c r="D36" s="249">
        <v>33.81</v>
      </c>
      <c r="E36" s="250">
        <v>32</v>
      </c>
      <c r="F36" s="250">
        <v>36</v>
      </c>
      <c r="G36" s="251">
        <v>9.4</v>
      </c>
      <c r="H36" s="251">
        <f t="shared" si="2"/>
        <v>11.28</v>
      </c>
      <c r="I36" s="269" t="s">
        <v>162</v>
      </c>
    </row>
    <row r="37" spans="1:9" ht="13.5" customHeight="1">
      <c r="A37" s="246">
        <v>22</v>
      </c>
      <c r="B37" s="247" t="s">
        <v>692</v>
      </c>
      <c r="C37" s="248" t="s">
        <v>675</v>
      </c>
      <c r="D37" s="249">
        <v>236.29</v>
      </c>
      <c r="E37" s="270">
        <v>32</v>
      </c>
      <c r="F37" s="270">
        <v>72</v>
      </c>
      <c r="G37" s="251">
        <v>10.8</v>
      </c>
      <c r="H37" s="251">
        <f t="shared" si="2"/>
        <v>12.96</v>
      </c>
      <c r="I37" s="271">
        <v>4820159020423</v>
      </c>
    </row>
    <row r="38" spans="1:9" ht="13.5" customHeight="1">
      <c r="A38" s="246">
        <v>23</v>
      </c>
      <c r="B38" s="247" t="s">
        <v>693</v>
      </c>
      <c r="C38" s="248" t="s">
        <v>675</v>
      </c>
      <c r="D38" s="249">
        <v>515.58000000000004</v>
      </c>
      <c r="E38" s="270">
        <v>9</v>
      </c>
      <c r="F38" s="272">
        <v>36</v>
      </c>
      <c r="G38" s="251">
        <v>15.25</v>
      </c>
      <c r="H38" s="251">
        <f t="shared" si="2"/>
        <v>18.3</v>
      </c>
      <c r="I38" s="269" t="s">
        <v>163</v>
      </c>
    </row>
    <row r="39" spans="1:9" ht="13.5" customHeight="1">
      <c r="A39" s="246">
        <v>24</v>
      </c>
      <c r="B39" s="247" t="s">
        <v>694</v>
      </c>
      <c r="C39" s="248" t="s">
        <v>675</v>
      </c>
      <c r="D39" s="249">
        <v>5507.24</v>
      </c>
      <c r="E39" s="270">
        <v>30</v>
      </c>
      <c r="F39" s="272">
        <v>72</v>
      </c>
      <c r="G39" s="251">
        <v>9.1999999999999993</v>
      </c>
      <c r="H39" s="251">
        <f t="shared" si="2"/>
        <v>11.04</v>
      </c>
      <c r="I39" s="273">
        <v>4820159021055</v>
      </c>
    </row>
    <row r="40" spans="1:9" ht="13.5" customHeight="1">
      <c r="A40" s="254">
        <v>25</v>
      </c>
      <c r="B40" s="255" t="s">
        <v>695</v>
      </c>
      <c r="C40" s="256" t="s">
        <v>696</v>
      </c>
      <c r="D40" s="257">
        <v>527.49</v>
      </c>
      <c r="E40" s="274">
        <v>28</v>
      </c>
      <c r="F40" s="274">
        <v>72</v>
      </c>
      <c r="G40" s="259">
        <v>13.8</v>
      </c>
      <c r="H40" s="259">
        <f t="shared" si="2"/>
        <v>16.559999999999999</v>
      </c>
      <c r="I40" s="275">
        <v>4820159021598</v>
      </c>
    </row>
    <row r="41" spans="1:9" ht="18" customHeight="1">
      <c r="A41" s="321" t="s">
        <v>697</v>
      </c>
      <c r="B41" s="322"/>
      <c r="C41" s="322"/>
      <c r="D41" s="322"/>
      <c r="E41" s="322"/>
      <c r="F41" s="322"/>
      <c r="G41" s="322"/>
      <c r="H41" s="322"/>
      <c r="I41" s="323"/>
    </row>
    <row r="42" spans="1:9" ht="13.5" customHeight="1">
      <c r="A42" s="254">
        <v>26</v>
      </c>
      <c r="B42" s="255" t="s">
        <v>698</v>
      </c>
      <c r="C42" s="256" t="s">
        <v>675</v>
      </c>
      <c r="D42" s="257">
        <v>991.37</v>
      </c>
      <c r="E42" s="274">
        <v>24</v>
      </c>
      <c r="F42" s="274">
        <v>72</v>
      </c>
      <c r="G42" s="259">
        <v>13.35</v>
      </c>
      <c r="H42" s="259">
        <f>G42*1.2</f>
        <v>16.02</v>
      </c>
      <c r="I42" s="275">
        <v>4820159021222</v>
      </c>
    </row>
    <row r="43" spans="1:9" ht="13.5" customHeight="1">
      <c r="A43" s="246">
        <v>27</v>
      </c>
      <c r="B43" s="247" t="s">
        <v>699</v>
      </c>
      <c r="C43" s="248" t="s">
        <v>675</v>
      </c>
      <c r="D43" s="249">
        <v>2318.8200000000002</v>
      </c>
      <c r="E43" s="270">
        <v>28</v>
      </c>
      <c r="F43" s="270">
        <v>120</v>
      </c>
      <c r="G43" s="251">
        <v>15.5</v>
      </c>
      <c r="H43" s="251">
        <f t="shared" ref="H43:H80" si="3">G43*1.2</f>
        <v>18.599999999999998</v>
      </c>
      <c r="I43" s="271">
        <v>4820159020430</v>
      </c>
    </row>
    <row r="44" spans="1:9" ht="13.5" customHeight="1">
      <c r="A44" s="254">
        <v>28</v>
      </c>
      <c r="B44" s="255" t="s">
        <v>700</v>
      </c>
      <c r="C44" s="256" t="s">
        <v>675</v>
      </c>
      <c r="D44" s="257">
        <v>98.68</v>
      </c>
      <c r="E44" s="276">
        <v>20</v>
      </c>
      <c r="F44" s="276">
        <v>72</v>
      </c>
      <c r="G44" s="259">
        <v>30.1</v>
      </c>
      <c r="H44" s="259">
        <f t="shared" si="3"/>
        <v>36.119999999999997</v>
      </c>
      <c r="I44" s="277">
        <v>4820159020515</v>
      </c>
    </row>
    <row r="45" spans="1:9" ht="13.5" customHeight="1">
      <c r="A45" s="254">
        <v>29</v>
      </c>
      <c r="B45" s="255" t="s">
        <v>701</v>
      </c>
      <c r="C45" s="256" t="s">
        <v>675</v>
      </c>
      <c r="D45" s="257">
        <v>16.55</v>
      </c>
      <c r="E45" s="276">
        <v>40</v>
      </c>
      <c r="F45" s="276">
        <v>72</v>
      </c>
      <c r="G45" s="259">
        <v>15.75</v>
      </c>
      <c r="H45" s="259">
        <f t="shared" si="3"/>
        <v>18.899999999999999</v>
      </c>
      <c r="I45" s="278">
        <v>4820159021048</v>
      </c>
    </row>
    <row r="46" spans="1:9" ht="13.5" customHeight="1">
      <c r="A46" s="254">
        <v>30</v>
      </c>
      <c r="B46" s="255" t="s">
        <v>702</v>
      </c>
      <c r="C46" s="256" t="s">
        <v>675</v>
      </c>
      <c r="D46" s="257">
        <v>76.23</v>
      </c>
      <c r="E46" s="276">
        <v>50</v>
      </c>
      <c r="F46" s="279">
        <v>72</v>
      </c>
      <c r="G46" s="259">
        <v>11.35</v>
      </c>
      <c r="H46" s="259">
        <f t="shared" si="3"/>
        <v>13.62</v>
      </c>
      <c r="I46" s="277">
        <v>4820159020621</v>
      </c>
    </row>
    <row r="47" spans="1:9" ht="12.75" customHeight="1">
      <c r="A47" s="321" t="s">
        <v>703</v>
      </c>
      <c r="B47" s="322"/>
      <c r="C47" s="322"/>
      <c r="D47" s="322"/>
      <c r="E47" s="322"/>
      <c r="F47" s="322"/>
      <c r="G47" s="322"/>
      <c r="H47" s="322"/>
      <c r="I47" s="323"/>
    </row>
    <row r="48" spans="1:9" ht="13.5" customHeight="1">
      <c r="A48" s="254">
        <v>31</v>
      </c>
      <c r="B48" s="255" t="s">
        <v>704</v>
      </c>
      <c r="C48" s="256" t="s">
        <v>666</v>
      </c>
      <c r="D48" s="257">
        <v>1747.73</v>
      </c>
      <c r="E48" s="258">
        <v>20</v>
      </c>
      <c r="F48" s="258">
        <v>120</v>
      </c>
      <c r="G48" s="259">
        <v>11.95</v>
      </c>
      <c r="H48" s="259">
        <f t="shared" si="3"/>
        <v>14.339999999999998</v>
      </c>
      <c r="I48" s="267">
        <v>4820159021192</v>
      </c>
    </row>
    <row r="49" spans="1:9" ht="13.5" customHeight="1">
      <c r="A49" s="254">
        <v>32</v>
      </c>
      <c r="B49" s="255" t="s">
        <v>705</v>
      </c>
      <c r="C49" s="256" t="s">
        <v>666</v>
      </c>
      <c r="D49" s="257">
        <v>341.07</v>
      </c>
      <c r="E49" s="258">
        <v>20</v>
      </c>
      <c r="F49" s="258">
        <v>120</v>
      </c>
      <c r="G49" s="259">
        <v>12.95</v>
      </c>
      <c r="H49" s="259">
        <f t="shared" si="3"/>
        <v>15.54</v>
      </c>
      <c r="I49" s="267">
        <v>4820159021154</v>
      </c>
    </row>
    <row r="50" spans="1:9" ht="13.5" customHeight="1">
      <c r="A50" s="254">
        <v>33</v>
      </c>
      <c r="B50" s="255" t="s">
        <v>706</v>
      </c>
      <c r="C50" s="256" t="s">
        <v>666</v>
      </c>
      <c r="D50" s="257">
        <v>91.42</v>
      </c>
      <c r="E50" s="276">
        <v>20</v>
      </c>
      <c r="F50" s="258">
        <v>120</v>
      </c>
      <c r="G50" s="259">
        <v>14.4</v>
      </c>
      <c r="H50" s="259">
        <f t="shared" si="3"/>
        <v>17.28</v>
      </c>
      <c r="I50" s="277">
        <v>4820159021239</v>
      </c>
    </row>
    <row r="51" spans="1:9" ht="13.5" customHeight="1">
      <c r="A51" s="254">
        <v>34</v>
      </c>
      <c r="B51" s="255" t="s">
        <v>707</v>
      </c>
      <c r="C51" s="256" t="s">
        <v>675</v>
      </c>
      <c r="D51" s="257">
        <v>44.38</v>
      </c>
      <c r="E51" s="258">
        <v>25</v>
      </c>
      <c r="F51" s="258">
        <v>72</v>
      </c>
      <c r="G51" s="259">
        <v>20.350000000000001</v>
      </c>
      <c r="H51" s="259">
        <f t="shared" si="3"/>
        <v>24.42</v>
      </c>
      <c r="I51" s="267">
        <v>4820159020638</v>
      </c>
    </row>
    <row r="52" spans="1:9" ht="13.5" customHeight="1">
      <c r="A52" s="254">
        <v>35</v>
      </c>
      <c r="B52" s="255" t="s">
        <v>708</v>
      </c>
      <c r="C52" s="256" t="s">
        <v>666</v>
      </c>
      <c r="D52" s="257">
        <v>20.260000000000002</v>
      </c>
      <c r="E52" s="258">
        <v>20</v>
      </c>
      <c r="F52" s="258">
        <v>120</v>
      </c>
      <c r="G52" s="259">
        <v>13.5</v>
      </c>
      <c r="H52" s="259">
        <f t="shared" si="3"/>
        <v>16.2</v>
      </c>
      <c r="I52" s="267">
        <v>4820159021642</v>
      </c>
    </row>
    <row r="53" spans="1:9" ht="11.25" customHeight="1">
      <c r="A53" s="321" t="s">
        <v>709</v>
      </c>
      <c r="B53" s="322"/>
      <c r="C53" s="322"/>
      <c r="D53" s="322"/>
      <c r="E53" s="322"/>
      <c r="F53" s="322"/>
      <c r="G53" s="322"/>
      <c r="H53" s="322"/>
      <c r="I53" s="323"/>
    </row>
    <row r="54" spans="1:9" ht="13.5" customHeight="1">
      <c r="A54" s="254">
        <v>36</v>
      </c>
      <c r="B54" s="255" t="s">
        <v>710</v>
      </c>
      <c r="C54" s="256" t="s">
        <v>666</v>
      </c>
      <c r="D54" s="257">
        <v>72.58</v>
      </c>
      <c r="E54" s="258">
        <v>30</v>
      </c>
      <c r="F54" s="258">
        <v>48</v>
      </c>
      <c r="G54" s="259">
        <v>8.9</v>
      </c>
      <c r="H54" s="259">
        <f t="shared" si="3"/>
        <v>10.68</v>
      </c>
      <c r="I54" s="261">
        <v>4820159020881</v>
      </c>
    </row>
    <row r="55" spans="1:9" ht="13.5" customHeight="1">
      <c r="A55" s="254">
        <v>37</v>
      </c>
      <c r="B55" s="255" t="s">
        <v>711</v>
      </c>
      <c r="C55" s="256" t="s">
        <v>666</v>
      </c>
      <c r="D55" s="257">
        <v>20.84</v>
      </c>
      <c r="E55" s="258">
        <v>30</v>
      </c>
      <c r="F55" s="258">
        <v>48</v>
      </c>
      <c r="G55" s="259">
        <v>9.15</v>
      </c>
      <c r="H55" s="259">
        <f t="shared" si="3"/>
        <v>10.98</v>
      </c>
      <c r="I55" s="261" t="s">
        <v>165</v>
      </c>
    </row>
    <row r="56" spans="1:9" ht="13.5" customHeight="1">
      <c r="A56" s="254">
        <v>38</v>
      </c>
      <c r="B56" s="255" t="s">
        <v>712</v>
      </c>
      <c r="C56" s="256" t="s">
        <v>666</v>
      </c>
      <c r="D56" s="257">
        <v>702.08</v>
      </c>
      <c r="E56" s="258">
        <v>22</v>
      </c>
      <c r="F56" s="258">
        <v>48</v>
      </c>
      <c r="G56" s="259">
        <v>19.149999999999999</v>
      </c>
      <c r="H56" s="259">
        <f t="shared" si="3"/>
        <v>22.979999999999997</v>
      </c>
      <c r="I56" s="261">
        <v>4820159020164</v>
      </c>
    </row>
    <row r="57" spans="1:9" ht="13.5" customHeight="1">
      <c r="A57" s="254">
        <v>39</v>
      </c>
      <c r="B57" s="255" t="s">
        <v>713</v>
      </c>
      <c r="C57" s="256" t="s">
        <v>666</v>
      </c>
      <c r="D57" s="257">
        <v>58.17</v>
      </c>
      <c r="E57" s="258">
        <v>18</v>
      </c>
      <c r="F57" s="258">
        <v>48</v>
      </c>
      <c r="G57" s="259">
        <v>10.1</v>
      </c>
      <c r="H57" s="259">
        <f t="shared" si="3"/>
        <v>12.12</v>
      </c>
      <c r="I57" s="261">
        <v>4820159020256</v>
      </c>
    </row>
    <row r="58" spans="1:9" ht="13.5" customHeight="1">
      <c r="A58" s="254">
        <v>40</v>
      </c>
      <c r="B58" s="255" t="s">
        <v>714</v>
      </c>
      <c r="C58" s="256" t="s">
        <v>666</v>
      </c>
      <c r="D58" s="257">
        <v>491.65</v>
      </c>
      <c r="E58" s="258">
        <v>30</v>
      </c>
      <c r="F58" s="258">
        <v>48</v>
      </c>
      <c r="G58" s="259">
        <v>9.8000000000000007</v>
      </c>
      <c r="H58" s="259">
        <f t="shared" si="3"/>
        <v>11.76</v>
      </c>
      <c r="I58" s="261">
        <v>4820159020201</v>
      </c>
    </row>
    <row r="59" spans="1:9" ht="15" customHeight="1">
      <c r="A59" s="254">
        <v>41</v>
      </c>
      <c r="B59" s="255" t="s">
        <v>715</v>
      </c>
      <c r="C59" s="256" t="s">
        <v>666</v>
      </c>
      <c r="D59" s="257">
        <v>117.55</v>
      </c>
      <c r="E59" s="258">
        <v>9</v>
      </c>
      <c r="F59" s="258">
        <v>24</v>
      </c>
      <c r="G59" s="259">
        <v>18.899999999999999</v>
      </c>
      <c r="H59" s="259">
        <f t="shared" si="3"/>
        <v>22.679999999999996</v>
      </c>
      <c r="I59" s="266" t="s">
        <v>166</v>
      </c>
    </row>
    <row r="60" spans="1:9" ht="13.5" customHeight="1">
      <c r="A60" s="254">
        <v>42</v>
      </c>
      <c r="B60" s="255" t="s">
        <v>716</v>
      </c>
      <c r="C60" s="256" t="s">
        <v>666</v>
      </c>
      <c r="D60" s="257">
        <v>557.77</v>
      </c>
      <c r="E60" s="258">
        <v>60</v>
      </c>
      <c r="F60" s="258">
        <v>48</v>
      </c>
      <c r="G60" s="259">
        <v>6.95</v>
      </c>
      <c r="H60" s="259">
        <f t="shared" si="3"/>
        <v>8.34</v>
      </c>
      <c r="I60" s="261">
        <v>4820159020294</v>
      </c>
    </row>
    <row r="61" spans="1:9" ht="13.5" customHeight="1">
      <c r="A61" s="254">
        <v>43</v>
      </c>
      <c r="B61" s="255" t="s">
        <v>717</v>
      </c>
      <c r="C61" s="256" t="s">
        <v>666</v>
      </c>
      <c r="D61" s="257">
        <v>88.14</v>
      </c>
      <c r="E61" s="258">
        <v>60</v>
      </c>
      <c r="F61" s="258">
        <v>48</v>
      </c>
      <c r="G61" s="259">
        <v>6.95</v>
      </c>
      <c r="H61" s="259">
        <f t="shared" si="3"/>
        <v>8.34</v>
      </c>
      <c r="I61" s="261">
        <v>4820159020300</v>
      </c>
    </row>
    <row r="62" spans="1:9" ht="13.5" customHeight="1">
      <c r="A62" s="254">
        <v>44</v>
      </c>
      <c r="B62" s="255" t="s">
        <v>718</v>
      </c>
      <c r="C62" s="256" t="s">
        <v>666</v>
      </c>
      <c r="D62" s="257">
        <v>55.22</v>
      </c>
      <c r="E62" s="258">
        <v>60</v>
      </c>
      <c r="F62" s="258">
        <v>32</v>
      </c>
      <c r="G62" s="259">
        <v>7.45</v>
      </c>
      <c r="H62" s="259">
        <f t="shared" si="3"/>
        <v>8.94</v>
      </c>
      <c r="I62" s="280">
        <v>4820159021147</v>
      </c>
    </row>
    <row r="63" spans="1:9" ht="13.5" customHeight="1">
      <c r="A63" s="254">
        <v>45</v>
      </c>
      <c r="B63" s="255" t="s">
        <v>719</v>
      </c>
      <c r="C63" s="256" t="s">
        <v>666</v>
      </c>
      <c r="D63" s="257">
        <v>76.989999999999995</v>
      </c>
      <c r="E63" s="258">
        <v>24</v>
      </c>
      <c r="F63" s="258">
        <v>48</v>
      </c>
      <c r="G63" s="259">
        <v>18.399999999999999</v>
      </c>
      <c r="H63" s="259">
        <f t="shared" si="3"/>
        <v>22.08</v>
      </c>
      <c r="I63" s="267">
        <v>4820159020355</v>
      </c>
    </row>
    <row r="64" spans="1:9" ht="13.5" customHeight="1">
      <c r="A64" s="254">
        <v>46</v>
      </c>
      <c r="B64" s="255" t="s">
        <v>720</v>
      </c>
      <c r="C64" s="256" t="s">
        <v>666</v>
      </c>
      <c r="D64" s="257">
        <v>110.08</v>
      </c>
      <c r="E64" s="258">
        <v>8</v>
      </c>
      <c r="F64" s="258">
        <v>24</v>
      </c>
      <c r="G64" s="259">
        <v>19.75</v>
      </c>
      <c r="H64" s="259">
        <f t="shared" si="3"/>
        <v>23.7</v>
      </c>
      <c r="I64" s="266" t="s">
        <v>167</v>
      </c>
    </row>
    <row r="65" spans="1:9" ht="10.5" customHeight="1">
      <c r="A65" s="321" t="s">
        <v>721</v>
      </c>
      <c r="B65" s="322"/>
      <c r="C65" s="322"/>
      <c r="D65" s="322"/>
      <c r="E65" s="322"/>
      <c r="F65" s="322"/>
      <c r="G65" s="322"/>
      <c r="H65" s="322"/>
      <c r="I65" s="323"/>
    </row>
    <row r="66" spans="1:9" ht="13.5" customHeight="1">
      <c r="A66" s="254">
        <v>47</v>
      </c>
      <c r="B66" s="255" t="s">
        <v>722</v>
      </c>
      <c r="C66" s="256" t="s">
        <v>666</v>
      </c>
      <c r="D66" s="257">
        <v>135.91999999999999</v>
      </c>
      <c r="E66" s="274">
        <v>32</v>
      </c>
      <c r="F66" s="274">
        <v>72</v>
      </c>
      <c r="G66" s="259">
        <v>11.05</v>
      </c>
      <c r="H66" s="259">
        <f>G66*1.2</f>
        <v>13.26</v>
      </c>
      <c r="I66" s="275" t="s">
        <v>164</v>
      </c>
    </row>
    <row r="67" spans="1:9" ht="13.5" customHeight="1">
      <c r="A67" s="254">
        <v>48</v>
      </c>
      <c r="B67" s="255" t="s">
        <v>723</v>
      </c>
      <c r="C67" s="256" t="s">
        <v>724</v>
      </c>
      <c r="D67" s="257">
        <v>42.34</v>
      </c>
      <c r="E67" s="281">
        <v>32</v>
      </c>
      <c r="F67" s="281">
        <v>120</v>
      </c>
      <c r="G67" s="259">
        <v>31.55</v>
      </c>
      <c r="H67" s="259">
        <f>G67*1.2</f>
        <v>37.86</v>
      </c>
      <c r="I67" s="282">
        <v>4820159021406</v>
      </c>
    </row>
    <row r="68" spans="1:9" ht="13.5" customHeight="1">
      <c r="A68" s="254">
        <v>49</v>
      </c>
      <c r="B68" s="255" t="s">
        <v>725</v>
      </c>
      <c r="C68" s="256" t="s">
        <v>724</v>
      </c>
      <c r="D68" s="257">
        <v>30.7</v>
      </c>
      <c r="E68" s="281">
        <v>24</v>
      </c>
      <c r="F68" s="281">
        <v>120</v>
      </c>
      <c r="G68" s="259">
        <v>27.9</v>
      </c>
      <c r="H68" s="259">
        <f>G68*1.2</f>
        <v>33.479999999999997</v>
      </c>
      <c r="I68" s="282">
        <v>4820159021413</v>
      </c>
    </row>
    <row r="69" spans="1:9" ht="13.5" customHeight="1">
      <c r="A69" s="254">
        <v>50</v>
      </c>
      <c r="B69" s="255" t="s">
        <v>726</v>
      </c>
      <c r="C69" s="256" t="s">
        <v>727</v>
      </c>
      <c r="D69" s="257">
        <v>162.63</v>
      </c>
      <c r="E69" s="276">
        <v>25</v>
      </c>
      <c r="F69" s="276">
        <v>48</v>
      </c>
      <c r="G69" s="259">
        <v>11.1</v>
      </c>
      <c r="H69" s="259">
        <f t="shared" si="3"/>
        <v>13.319999999999999</v>
      </c>
      <c r="I69" s="277">
        <v>4820159020188</v>
      </c>
    </row>
    <row r="70" spans="1:9" ht="13.5" customHeight="1">
      <c r="A70" s="254">
        <v>51</v>
      </c>
      <c r="B70" s="255" t="s">
        <v>728</v>
      </c>
      <c r="C70" s="256" t="s">
        <v>727</v>
      </c>
      <c r="D70" s="257">
        <v>662.29</v>
      </c>
      <c r="E70" s="276">
        <v>36</v>
      </c>
      <c r="F70" s="276">
        <v>48</v>
      </c>
      <c r="G70" s="259">
        <v>15.2</v>
      </c>
      <c r="H70" s="259">
        <f t="shared" si="3"/>
        <v>18.239999999999998</v>
      </c>
      <c r="I70" s="277">
        <v>4820159021543</v>
      </c>
    </row>
    <row r="71" spans="1:9" ht="13.5" customHeight="1">
      <c r="A71" s="254">
        <v>52</v>
      </c>
      <c r="B71" s="255" t="s">
        <v>729</v>
      </c>
      <c r="C71" s="256" t="s">
        <v>696</v>
      </c>
      <c r="D71" s="257">
        <v>133.25</v>
      </c>
      <c r="E71" s="276">
        <v>30</v>
      </c>
      <c r="F71" s="283">
        <v>72</v>
      </c>
      <c r="G71" s="259">
        <v>16.850000000000001</v>
      </c>
      <c r="H71" s="259">
        <f t="shared" si="3"/>
        <v>20.220000000000002</v>
      </c>
      <c r="I71" s="277">
        <v>4820159020539</v>
      </c>
    </row>
    <row r="72" spans="1:9" ht="12" customHeight="1">
      <c r="A72" s="321" t="s">
        <v>168</v>
      </c>
      <c r="B72" s="322"/>
      <c r="C72" s="322"/>
      <c r="D72" s="322"/>
      <c r="E72" s="322"/>
      <c r="F72" s="322"/>
      <c r="G72" s="322"/>
      <c r="H72" s="322"/>
      <c r="I72" s="323"/>
    </row>
    <row r="73" spans="1:9" ht="13.5" customHeight="1">
      <c r="A73" s="254">
        <v>53</v>
      </c>
      <c r="B73" s="255" t="s">
        <v>730</v>
      </c>
      <c r="C73" s="256" t="s">
        <v>727</v>
      </c>
      <c r="D73" s="257">
        <v>57.55</v>
      </c>
      <c r="E73" s="279" t="s">
        <v>159</v>
      </c>
      <c r="F73" s="279">
        <v>240</v>
      </c>
      <c r="G73" s="259">
        <v>9.25</v>
      </c>
      <c r="H73" s="259">
        <f t="shared" si="3"/>
        <v>11.1</v>
      </c>
      <c r="I73" s="284">
        <v>4820159020652</v>
      </c>
    </row>
    <row r="74" spans="1:9" ht="13.5" customHeight="1">
      <c r="A74" s="254">
        <v>54</v>
      </c>
      <c r="B74" s="255" t="s">
        <v>731</v>
      </c>
      <c r="C74" s="256" t="s">
        <v>727</v>
      </c>
      <c r="D74" s="257">
        <v>26.56</v>
      </c>
      <c r="E74" s="279" t="s">
        <v>159</v>
      </c>
      <c r="F74" s="279">
        <v>240</v>
      </c>
      <c r="G74" s="259">
        <v>12.9</v>
      </c>
      <c r="H74" s="259">
        <f t="shared" si="3"/>
        <v>15.48</v>
      </c>
      <c r="I74" s="285">
        <v>4820159020669</v>
      </c>
    </row>
    <row r="75" spans="1:9" ht="13.5" customHeight="1">
      <c r="A75" s="254">
        <v>55</v>
      </c>
      <c r="B75" s="255" t="s">
        <v>732</v>
      </c>
      <c r="C75" s="256" t="s">
        <v>727</v>
      </c>
      <c r="D75" s="257">
        <v>551.52</v>
      </c>
      <c r="E75" s="279" t="s">
        <v>159</v>
      </c>
      <c r="F75" s="279">
        <v>240</v>
      </c>
      <c r="G75" s="259">
        <v>9</v>
      </c>
      <c r="H75" s="259">
        <f t="shared" si="3"/>
        <v>10.799999999999999</v>
      </c>
      <c r="I75" s="285">
        <v>4820159020676</v>
      </c>
    </row>
    <row r="76" spans="1:9" ht="13.5" customHeight="1">
      <c r="A76" s="254">
        <v>56</v>
      </c>
      <c r="B76" s="255" t="s">
        <v>733</v>
      </c>
      <c r="C76" s="256" t="s">
        <v>727</v>
      </c>
      <c r="D76" s="257">
        <v>526.09</v>
      </c>
      <c r="E76" s="286" t="s">
        <v>159</v>
      </c>
      <c r="F76" s="279">
        <v>240</v>
      </c>
      <c r="G76" s="259">
        <v>9.15</v>
      </c>
      <c r="H76" s="259">
        <f t="shared" si="3"/>
        <v>10.98</v>
      </c>
      <c r="I76" s="285">
        <v>4820159020720</v>
      </c>
    </row>
    <row r="77" spans="1:9" ht="11.25" customHeight="1">
      <c r="A77" s="321" t="s">
        <v>734</v>
      </c>
      <c r="B77" s="322"/>
      <c r="C77" s="322"/>
      <c r="D77" s="322"/>
      <c r="E77" s="322"/>
      <c r="F77" s="322"/>
      <c r="G77" s="322"/>
      <c r="H77" s="322"/>
      <c r="I77" s="323"/>
    </row>
    <row r="78" spans="1:9" ht="11.25" customHeight="1">
      <c r="A78" s="287">
        <v>57</v>
      </c>
      <c r="B78" s="255" t="s">
        <v>735</v>
      </c>
      <c r="C78" s="256" t="s">
        <v>727</v>
      </c>
      <c r="D78" s="257">
        <v>32.43</v>
      </c>
      <c r="E78" s="279">
        <v>18</v>
      </c>
      <c r="F78" s="279">
        <v>1440</v>
      </c>
      <c r="G78" s="259">
        <v>11.65</v>
      </c>
      <c r="H78" s="259">
        <f t="shared" si="3"/>
        <v>13.98</v>
      </c>
      <c r="I78" s="266">
        <v>4820159020744</v>
      </c>
    </row>
    <row r="79" spans="1:9" ht="11.25" customHeight="1">
      <c r="A79" s="287">
        <v>58</v>
      </c>
      <c r="B79" s="255" t="s">
        <v>736</v>
      </c>
      <c r="C79" s="256" t="s">
        <v>727</v>
      </c>
      <c r="D79" s="257">
        <v>17.46</v>
      </c>
      <c r="E79" s="279">
        <v>18</v>
      </c>
      <c r="F79" s="279">
        <v>1440</v>
      </c>
      <c r="G79" s="259">
        <v>11.65</v>
      </c>
      <c r="H79" s="259">
        <f t="shared" si="3"/>
        <v>13.98</v>
      </c>
      <c r="I79" s="266">
        <v>4820159020737</v>
      </c>
    </row>
    <row r="80" spans="1:9" ht="11.25" customHeight="1">
      <c r="A80" s="287">
        <v>59</v>
      </c>
      <c r="B80" s="255" t="s">
        <v>737</v>
      </c>
      <c r="C80" s="256" t="s">
        <v>727</v>
      </c>
      <c r="D80" s="257">
        <v>31.74</v>
      </c>
      <c r="E80" s="279" t="s">
        <v>159</v>
      </c>
      <c r="F80" s="279">
        <v>2160</v>
      </c>
      <c r="G80" s="259">
        <v>32.75</v>
      </c>
      <c r="H80" s="259">
        <f t="shared" si="3"/>
        <v>39.299999999999997</v>
      </c>
      <c r="I80" s="288" t="str">
        <f>E80</f>
        <v>-</v>
      </c>
    </row>
    <row r="81" spans="1:9" ht="10.5" customHeight="1">
      <c r="A81" s="321" t="s">
        <v>738</v>
      </c>
      <c r="B81" s="322"/>
      <c r="C81" s="322"/>
      <c r="D81" s="322"/>
      <c r="E81" s="322"/>
      <c r="F81" s="322"/>
      <c r="G81" s="322"/>
      <c r="H81" s="322"/>
      <c r="I81" s="323"/>
    </row>
  </sheetData>
  <mergeCells count="11">
    <mergeCell ref="A1:I11"/>
    <mergeCell ref="A13:I13"/>
    <mergeCell ref="A65:I65"/>
    <mergeCell ref="A81:I81"/>
    <mergeCell ref="A25:I25"/>
    <mergeCell ref="A32:I32"/>
    <mergeCell ref="A41:I41"/>
    <mergeCell ref="A47:I47"/>
    <mergeCell ref="A53:I53"/>
    <mergeCell ref="A72:I72"/>
    <mergeCell ref="A77:I77"/>
  </mergeCells>
  <pageMargins left="0.78749999999999998" right="0.78749999999999998" top="1.05277777777778" bottom="1.05277777777778" header="0.78749999999999998" footer="0.78749999999999998"/>
  <pageSetup paperSize="9" orientation="portrait" horizontalDpi="300" verticalDpi="300" r:id="rId1"/>
  <headerFooter>
    <oddHeader>&amp;C&amp;"Times New Roman,Standaard"&amp;12&amp;A</oddHeader>
    <oddFooter>&amp;C&amp;"Times New Roman,Standaard"&amp;12Страница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workbookViewId="0">
      <selection activeCell="I18" sqref="I18"/>
    </sheetView>
  </sheetViews>
  <sheetFormatPr defaultColWidth="9.109375" defaultRowHeight="13.2"/>
  <cols>
    <col min="1" max="1" width="4" style="3" customWidth="1"/>
    <col min="2" max="2" width="50.44140625" style="4" customWidth="1"/>
    <col min="3" max="3" width="17.33203125" style="19" customWidth="1"/>
    <col min="4" max="4" width="13.33203125" style="5" customWidth="1"/>
    <col min="5" max="5" width="15.44140625" style="19" customWidth="1"/>
    <col min="6" max="6" width="1.88671875" style="19" hidden="1" customWidth="1"/>
    <col min="7" max="7" width="10.33203125" style="19" customWidth="1"/>
    <col min="8" max="8" width="11.33203125" style="19" bestFit="1" customWidth="1"/>
    <col min="9" max="256" width="9.109375" style="19"/>
    <col min="257" max="257" width="4" style="19" customWidth="1"/>
    <col min="258" max="258" width="50.44140625" style="19" customWidth="1"/>
    <col min="259" max="259" width="17.33203125" style="19" customWidth="1"/>
    <col min="260" max="260" width="13.33203125" style="19" customWidth="1"/>
    <col min="261" max="261" width="15.44140625" style="19" customWidth="1"/>
    <col min="262" max="262" width="0" style="19" hidden="1" customWidth="1"/>
    <col min="263" max="263" width="10.33203125" style="19" customWidth="1"/>
    <col min="264" max="264" width="11.33203125" style="19" bestFit="1" customWidth="1"/>
    <col min="265" max="512" width="9.109375" style="19"/>
    <col min="513" max="513" width="4" style="19" customWidth="1"/>
    <col min="514" max="514" width="50.44140625" style="19" customWidth="1"/>
    <col min="515" max="515" width="17.33203125" style="19" customWidth="1"/>
    <col min="516" max="516" width="13.33203125" style="19" customWidth="1"/>
    <col min="517" max="517" width="15.44140625" style="19" customWidth="1"/>
    <col min="518" max="518" width="0" style="19" hidden="1" customWidth="1"/>
    <col min="519" max="519" width="10.33203125" style="19" customWidth="1"/>
    <col min="520" max="520" width="11.33203125" style="19" bestFit="1" customWidth="1"/>
    <col min="521" max="768" width="9.109375" style="19"/>
    <col min="769" max="769" width="4" style="19" customWidth="1"/>
    <col min="770" max="770" width="50.44140625" style="19" customWidth="1"/>
    <col min="771" max="771" width="17.33203125" style="19" customWidth="1"/>
    <col min="772" max="772" width="13.33203125" style="19" customWidth="1"/>
    <col min="773" max="773" width="15.44140625" style="19" customWidth="1"/>
    <col min="774" max="774" width="0" style="19" hidden="1" customWidth="1"/>
    <col min="775" max="775" width="10.33203125" style="19" customWidth="1"/>
    <col min="776" max="776" width="11.33203125" style="19" bestFit="1" customWidth="1"/>
    <col min="777" max="1024" width="9.109375" style="19"/>
    <col min="1025" max="1025" width="4" style="19" customWidth="1"/>
    <col min="1026" max="1026" width="50.44140625" style="19" customWidth="1"/>
    <col min="1027" max="1027" width="17.33203125" style="19" customWidth="1"/>
    <col min="1028" max="1028" width="13.33203125" style="19" customWidth="1"/>
    <col min="1029" max="1029" width="15.44140625" style="19" customWidth="1"/>
    <col min="1030" max="1030" width="0" style="19" hidden="1" customWidth="1"/>
    <col min="1031" max="1031" width="10.33203125" style="19" customWidth="1"/>
    <col min="1032" max="1032" width="11.33203125" style="19" bestFit="1" customWidth="1"/>
    <col min="1033" max="1280" width="9.109375" style="19"/>
    <col min="1281" max="1281" width="4" style="19" customWidth="1"/>
    <col min="1282" max="1282" width="50.44140625" style="19" customWidth="1"/>
    <col min="1283" max="1283" width="17.33203125" style="19" customWidth="1"/>
    <col min="1284" max="1284" width="13.33203125" style="19" customWidth="1"/>
    <col min="1285" max="1285" width="15.44140625" style="19" customWidth="1"/>
    <col min="1286" max="1286" width="0" style="19" hidden="1" customWidth="1"/>
    <col min="1287" max="1287" width="10.33203125" style="19" customWidth="1"/>
    <col min="1288" max="1288" width="11.33203125" style="19" bestFit="1" customWidth="1"/>
    <col min="1289" max="1536" width="9.109375" style="19"/>
    <col min="1537" max="1537" width="4" style="19" customWidth="1"/>
    <col min="1538" max="1538" width="50.44140625" style="19" customWidth="1"/>
    <col min="1539" max="1539" width="17.33203125" style="19" customWidth="1"/>
    <col min="1540" max="1540" width="13.33203125" style="19" customWidth="1"/>
    <col min="1541" max="1541" width="15.44140625" style="19" customWidth="1"/>
    <col min="1542" max="1542" width="0" style="19" hidden="1" customWidth="1"/>
    <col min="1543" max="1543" width="10.33203125" style="19" customWidth="1"/>
    <col min="1544" max="1544" width="11.33203125" style="19" bestFit="1" customWidth="1"/>
    <col min="1545" max="1792" width="9.109375" style="19"/>
    <col min="1793" max="1793" width="4" style="19" customWidth="1"/>
    <col min="1794" max="1794" width="50.44140625" style="19" customWidth="1"/>
    <col min="1795" max="1795" width="17.33203125" style="19" customWidth="1"/>
    <col min="1796" max="1796" width="13.33203125" style="19" customWidth="1"/>
    <col min="1797" max="1797" width="15.44140625" style="19" customWidth="1"/>
    <col min="1798" max="1798" width="0" style="19" hidden="1" customWidth="1"/>
    <col min="1799" max="1799" width="10.33203125" style="19" customWidth="1"/>
    <col min="1800" max="1800" width="11.33203125" style="19" bestFit="1" customWidth="1"/>
    <col min="1801" max="2048" width="9.109375" style="19"/>
    <col min="2049" max="2049" width="4" style="19" customWidth="1"/>
    <col min="2050" max="2050" width="50.44140625" style="19" customWidth="1"/>
    <col min="2051" max="2051" width="17.33203125" style="19" customWidth="1"/>
    <col min="2052" max="2052" width="13.33203125" style="19" customWidth="1"/>
    <col min="2053" max="2053" width="15.44140625" style="19" customWidth="1"/>
    <col min="2054" max="2054" width="0" style="19" hidden="1" customWidth="1"/>
    <col min="2055" max="2055" width="10.33203125" style="19" customWidth="1"/>
    <col min="2056" max="2056" width="11.33203125" style="19" bestFit="1" customWidth="1"/>
    <col min="2057" max="2304" width="9.109375" style="19"/>
    <col min="2305" max="2305" width="4" style="19" customWidth="1"/>
    <col min="2306" max="2306" width="50.44140625" style="19" customWidth="1"/>
    <col min="2307" max="2307" width="17.33203125" style="19" customWidth="1"/>
    <col min="2308" max="2308" width="13.33203125" style="19" customWidth="1"/>
    <col min="2309" max="2309" width="15.44140625" style="19" customWidth="1"/>
    <col min="2310" max="2310" width="0" style="19" hidden="1" customWidth="1"/>
    <col min="2311" max="2311" width="10.33203125" style="19" customWidth="1"/>
    <col min="2312" max="2312" width="11.33203125" style="19" bestFit="1" customWidth="1"/>
    <col min="2313" max="2560" width="9.109375" style="19"/>
    <col min="2561" max="2561" width="4" style="19" customWidth="1"/>
    <col min="2562" max="2562" width="50.44140625" style="19" customWidth="1"/>
    <col min="2563" max="2563" width="17.33203125" style="19" customWidth="1"/>
    <col min="2564" max="2564" width="13.33203125" style="19" customWidth="1"/>
    <col min="2565" max="2565" width="15.44140625" style="19" customWidth="1"/>
    <col min="2566" max="2566" width="0" style="19" hidden="1" customWidth="1"/>
    <col min="2567" max="2567" width="10.33203125" style="19" customWidth="1"/>
    <col min="2568" max="2568" width="11.33203125" style="19" bestFit="1" customWidth="1"/>
    <col min="2569" max="2816" width="9.109375" style="19"/>
    <col min="2817" max="2817" width="4" style="19" customWidth="1"/>
    <col min="2818" max="2818" width="50.44140625" style="19" customWidth="1"/>
    <col min="2819" max="2819" width="17.33203125" style="19" customWidth="1"/>
    <col min="2820" max="2820" width="13.33203125" style="19" customWidth="1"/>
    <col min="2821" max="2821" width="15.44140625" style="19" customWidth="1"/>
    <col min="2822" max="2822" width="0" style="19" hidden="1" customWidth="1"/>
    <col min="2823" max="2823" width="10.33203125" style="19" customWidth="1"/>
    <col min="2824" max="2824" width="11.33203125" style="19" bestFit="1" customWidth="1"/>
    <col min="2825" max="3072" width="9.109375" style="19"/>
    <col min="3073" max="3073" width="4" style="19" customWidth="1"/>
    <col min="3074" max="3074" width="50.44140625" style="19" customWidth="1"/>
    <col min="3075" max="3075" width="17.33203125" style="19" customWidth="1"/>
    <col min="3076" max="3076" width="13.33203125" style="19" customWidth="1"/>
    <col min="3077" max="3077" width="15.44140625" style="19" customWidth="1"/>
    <col min="3078" max="3078" width="0" style="19" hidden="1" customWidth="1"/>
    <col min="3079" max="3079" width="10.33203125" style="19" customWidth="1"/>
    <col min="3080" max="3080" width="11.33203125" style="19" bestFit="1" customWidth="1"/>
    <col min="3081" max="3328" width="9.109375" style="19"/>
    <col min="3329" max="3329" width="4" style="19" customWidth="1"/>
    <col min="3330" max="3330" width="50.44140625" style="19" customWidth="1"/>
    <col min="3331" max="3331" width="17.33203125" style="19" customWidth="1"/>
    <col min="3332" max="3332" width="13.33203125" style="19" customWidth="1"/>
    <col min="3333" max="3333" width="15.44140625" style="19" customWidth="1"/>
    <col min="3334" max="3334" width="0" style="19" hidden="1" customWidth="1"/>
    <col min="3335" max="3335" width="10.33203125" style="19" customWidth="1"/>
    <col min="3336" max="3336" width="11.33203125" style="19" bestFit="1" customWidth="1"/>
    <col min="3337" max="3584" width="9.109375" style="19"/>
    <col min="3585" max="3585" width="4" style="19" customWidth="1"/>
    <col min="3586" max="3586" width="50.44140625" style="19" customWidth="1"/>
    <col min="3587" max="3587" width="17.33203125" style="19" customWidth="1"/>
    <col min="3588" max="3588" width="13.33203125" style="19" customWidth="1"/>
    <col min="3589" max="3589" width="15.44140625" style="19" customWidth="1"/>
    <col min="3590" max="3590" width="0" style="19" hidden="1" customWidth="1"/>
    <col min="3591" max="3591" width="10.33203125" style="19" customWidth="1"/>
    <col min="3592" max="3592" width="11.33203125" style="19" bestFit="1" customWidth="1"/>
    <col min="3593" max="3840" width="9.109375" style="19"/>
    <col min="3841" max="3841" width="4" style="19" customWidth="1"/>
    <col min="3842" max="3842" width="50.44140625" style="19" customWidth="1"/>
    <col min="3843" max="3843" width="17.33203125" style="19" customWidth="1"/>
    <col min="3844" max="3844" width="13.33203125" style="19" customWidth="1"/>
    <col min="3845" max="3845" width="15.44140625" style="19" customWidth="1"/>
    <col min="3846" max="3846" width="0" style="19" hidden="1" customWidth="1"/>
    <col min="3847" max="3847" width="10.33203125" style="19" customWidth="1"/>
    <col min="3848" max="3848" width="11.33203125" style="19" bestFit="1" customWidth="1"/>
    <col min="3849" max="4096" width="9.109375" style="19"/>
    <col min="4097" max="4097" width="4" style="19" customWidth="1"/>
    <col min="4098" max="4098" width="50.44140625" style="19" customWidth="1"/>
    <col min="4099" max="4099" width="17.33203125" style="19" customWidth="1"/>
    <col min="4100" max="4100" width="13.33203125" style="19" customWidth="1"/>
    <col min="4101" max="4101" width="15.44140625" style="19" customWidth="1"/>
    <col min="4102" max="4102" width="0" style="19" hidden="1" customWidth="1"/>
    <col min="4103" max="4103" width="10.33203125" style="19" customWidth="1"/>
    <col min="4104" max="4104" width="11.33203125" style="19" bestFit="1" customWidth="1"/>
    <col min="4105" max="4352" width="9.109375" style="19"/>
    <col min="4353" max="4353" width="4" style="19" customWidth="1"/>
    <col min="4354" max="4354" width="50.44140625" style="19" customWidth="1"/>
    <col min="4355" max="4355" width="17.33203125" style="19" customWidth="1"/>
    <col min="4356" max="4356" width="13.33203125" style="19" customWidth="1"/>
    <col min="4357" max="4357" width="15.44140625" style="19" customWidth="1"/>
    <col min="4358" max="4358" width="0" style="19" hidden="1" customWidth="1"/>
    <col min="4359" max="4359" width="10.33203125" style="19" customWidth="1"/>
    <col min="4360" max="4360" width="11.33203125" style="19" bestFit="1" customWidth="1"/>
    <col min="4361" max="4608" width="9.109375" style="19"/>
    <col min="4609" max="4609" width="4" style="19" customWidth="1"/>
    <col min="4610" max="4610" width="50.44140625" style="19" customWidth="1"/>
    <col min="4611" max="4611" width="17.33203125" style="19" customWidth="1"/>
    <col min="4612" max="4612" width="13.33203125" style="19" customWidth="1"/>
    <col min="4613" max="4613" width="15.44140625" style="19" customWidth="1"/>
    <col min="4614" max="4614" width="0" style="19" hidden="1" customWidth="1"/>
    <col min="4615" max="4615" width="10.33203125" style="19" customWidth="1"/>
    <col min="4616" max="4616" width="11.33203125" style="19" bestFit="1" customWidth="1"/>
    <col min="4617" max="4864" width="9.109375" style="19"/>
    <col min="4865" max="4865" width="4" style="19" customWidth="1"/>
    <col min="4866" max="4866" width="50.44140625" style="19" customWidth="1"/>
    <col min="4867" max="4867" width="17.33203125" style="19" customWidth="1"/>
    <col min="4868" max="4868" width="13.33203125" style="19" customWidth="1"/>
    <col min="4869" max="4869" width="15.44140625" style="19" customWidth="1"/>
    <col min="4870" max="4870" width="0" style="19" hidden="1" customWidth="1"/>
    <col min="4871" max="4871" width="10.33203125" style="19" customWidth="1"/>
    <col min="4872" max="4872" width="11.33203125" style="19" bestFit="1" customWidth="1"/>
    <col min="4873" max="5120" width="9.109375" style="19"/>
    <col min="5121" max="5121" width="4" style="19" customWidth="1"/>
    <col min="5122" max="5122" width="50.44140625" style="19" customWidth="1"/>
    <col min="5123" max="5123" width="17.33203125" style="19" customWidth="1"/>
    <col min="5124" max="5124" width="13.33203125" style="19" customWidth="1"/>
    <col min="5125" max="5125" width="15.44140625" style="19" customWidth="1"/>
    <col min="5126" max="5126" width="0" style="19" hidden="1" customWidth="1"/>
    <col min="5127" max="5127" width="10.33203125" style="19" customWidth="1"/>
    <col min="5128" max="5128" width="11.33203125" style="19" bestFit="1" customWidth="1"/>
    <col min="5129" max="5376" width="9.109375" style="19"/>
    <col min="5377" max="5377" width="4" style="19" customWidth="1"/>
    <col min="5378" max="5378" width="50.44140625" style="19" customWidth="1"/>
    <col min="5379" max="5379" width="17.33203125" style="19" customWidth="1"/>
    <col min="5380" max="5380" width="13.33203125" style="19" customWidth="1"/>
    <col min="5381" max="5381" width="15.44140625" style="19" customWidth="1"/>
    <col min="5382" max="5382" width="0" style="19" hidden="1" customWidth="1"/>
    <col min="5383" max="5383" width="10.33203125" style="19" customWidth="1"/>
    <col min="5384" max="5384" width="11.33203125" style="19" bestFit="1" customWidth="1"/>
    <col min="5385" max="5632" width="9.109375" style="19"/>
    <col min="5633" max="5633" width="4" style="19" customWidth="1"/>
    <col min="5634" max="5634" width="50.44140625" style="19" customWidth="1"/>
    <col min="5635" max="5635" width="17.33203125" style="19" customWidth="1"/>
    <col min="5636" max="5636" width="13.33203125" style="19" customWidth="1"/>
    <col min="5637" max="5637" width="15.44140625" style="19" customWidth="1"/>
    <col min="5638" max="5638" width="0" style="19" hidden="1" customWidth="1"/>
    <col min="5639" max="5639" width="10.33203125" style="19" customWidth="1"/>
    <col min="5640" max="5640" width="11.33203125" style="19" bestFit="1" customWidth="1"/>
    <col min="5641" max="5888" width="9.109375" style="19"/>
    <col min="5889" max="5889" width="4" style="19" customWidth="1"/>
    <col min="5890" max="5890" width="50.44140625" style="19" customWidth="1"/>
    <col min="5891" max="5891" width="17.33203125" style="19" customWidth="1"/>
    <col min="5892" max="5892" width="13.33203125" style="19" customWidth="1"/>
    <col min="5893" max="5893" width="15.44140625" style="19" customWidth="1"/>
    <col min="5894" max="5894" width="0" style="19" hidden="1" customWidth="1"/>
    <col min="5895" max="5895" width="10.33203125" style="19" customWidth="1"/>
    <col min="5896" max="5896" width="11.33203125" style="19" bestFit="1" customWidth="1"/>
    <col min="5897" max="6144" width="9.109375" style="19"/>
    <col min="6145" max="6145" width="4" style="19" customWidth="1"/>
    <col min="6146" max="6146" width="50.44140625" style="19" customWidth="1"/>
    <col min="6147" max="6147" width="17.33203125" style="19" customWidth="1"/>
    <col min="6148" max="6148" width="13.33203125" style="19" customWidth="1"/>
    <col min="6149" max="6149" width="15.44140625" style="19" customWidth="1"/>
    <col min="6150" max="6150" width="0" style="19" hidden="1" customWidth="1"/>
    <col min="6151" max="6151" width="10.33203125" style="19" customWidth="1"/>
    <col min="6152" max="6152" width="11.33203125" style="19" bestFit="1" customWidth="1"/>
    <col min="6153" max="6400" width="9.109375" style="19"/>
    <col min="6401" max="6401" width="4" style="19" customWidth="1"/>
    <col min="6402" max="6402" width="50.44140625" style="19" customWidth="1"/>
    <col min="6403" max="6403" width="17.33203125" style="19" customWidth="1"/>
    <col min="6404" max="6404" width="13.33203125" style="19" customWidth="1"/>
    <col min="6405" max="6405" width="15.44140625" style="19" customWidth="1"/>
    <col min="6406" max="6406" width="0" style="19" hidden="1" customWidth="1"/>
    <col min="6407" max="6407" width="10.33203125" style="19" customWidth="1"/>
    <col min="6408" max="6408" width="11.33203125" style="19" bestFit="1" customWidth="1"/>
    <col min="6409" max="6656" width="9.109375" style="19"/>
    <col min="6657" max="6657" width="4" style="19" customWidth="1"/>
    <col min="6658" max="6658" width="50.44140625" style="19" customWidth="1"/>
    <col min="6659" max="6659" width="17.33203125" style="19" customWidth="1"/>
    <col min="6660" max="6660" width="13.33203125" style="19" customWidth="1"/>
    <col min="6661" max="6661" width="15.44140625" style="19" customWidth="1"/>
    <col min="6662" max="6662" width="0" style="19" hidden="1" customWidth="1"/>
    <col min="6663" max="6663" width="10.33203125" style="19" customWidth="1"/>
    <col min="6664" max="6664" width="11.33203125" style="19" bestFit="1" customWidth="1"/>
    <col min="6665" max="6912" width="9.109375" style="19"/>
    <col min="6913" max="6913" width="4" style="19" customWidth="1"/>
    <col min="6914" max="6914" width="50.44140625" style="19" customWidth="1"/>
    <col min="6915" max="6915" width="17.33203125" style="19" customWidth="1"/>
    <col min="6916" max="6916" width="13.33203125" style="19" customWidth="1"/>
    <col min="6917" max="6917" width="15.44140625" style="19" customWidth="1"/>
    <col min="6918" max="6918" width="0" style="19" hidden="1" customWidth="1"/>
    <col min="6919" max="6919" width="10.33203125" style="19" customWidth="1"/>
    <col min="6920" max="6920" width="11.33203125" style="19" bestFit="1" customWidth="1"/>
    <col min="6921" max="7168" width="9.109375" style="19"/>
    <col min="7169" max="7169" width="4" style="19" customWidth="1"/>
    <col min="7170" max="7170" width="50.44140625" style="19" customWidth="1"/>
    <col min="7171" max="7171" width="17.33203125" style="19" customWidth="1"/>
    <col min="7172" max="7172" width="13.33203125" style="19" customWidth="1"/>
    <col min="7173" max="7173" width="15.44140625" style="19" customWidth="1"/>
    <col min="7174" max="7174" width="0" style="19" hidden="1" customWidth="1"/>
    <col min="7175" max="7175" width="10.33203125" style="19" customWidth="1"/>
    <col min="7176" max="7176" width="11.33203125" style="19" bestFit="1" customWidth="1"/>
    <col min="7177" max="7424" width="9.109375" style="19"/>
    <col min="7425" max="7425" width="4" style="19" customWidth="1"/>
    <col min="7426" max="7426" width="50.44140625" style="19" customWidth="1"/>
    <col min="7427" max="7427" width="17.33203125" style="19" customWidth="1"/>
    <col min="7428" max="7428" width="13.33203125" style="19" customWidth="1"/>
    <col min="7429" max="7429" width="15.44140625" style="19" customWidth="1"/>
    <col min="7430" max="7430" width="0" style="19" hidden="1" customWidth="1"/>
    <col min="7431" max="7431" width="10.33203125" style="19" customWidth="1"/>
    <col min="7432" max="7432" width="11.33203125" style="19" bestFit="1" customWidth="1"/>
    <col min="7433" max="7680" width="9.109375" style="19"/>
    <col min="7681" max="7681" width="4" style="19" customWidth="1"/>
    <col min="7682" max="7682" width="50.44140625" style="19" customWidth="1"/>
    <col min="7683" max="7683" width="17.33203125" style="19" customWidth="1"/>
    <col min="7684" max="7684" width="13.33203125" style="19" customWidth="1"/>
    <col min="7685" max="7685" width="15.44140625" style="19" customWidth="1"/>
    <col min="7686" max="7686" width="0" style="19" hidden="1" customWidth="1"/>
    <col min="7687" max="7687" width="10.33203125" style="19" customWidth="1"/>
    <col min="7688" max="7688" width="11.33203125" style="19" bestFit="1" customWidth="1"/>
    <col min="7689" max="7936" width="9.109375" style="19"/>
    <col min="7937" max="7937" width="4" style="19" customWidth="1"/>
    <col min="7938" max="7938" width="50.44140625" style="19" customWidth="1"/>
    <col min="7939" max="7939" width="17.33203125" style="19" customWidth="1"/>
    <col min="7940" max="7940" width="13.33203125" style="19" customWidth="1"/>
    <col min="7941" max="7941" width="15.44140625" style="19" customWidth="1"/>
    <col min="7942" max="7942" width="0" style="19" hidden="1" customWidth="1"/>
    <col min="7943" max="7943" width="10.33203125" style="19" customWidth="1"/>
    <col min="7944" max="7944" width="11.33203125" style="19" bestFit="1" customWidth="1"/>
    <col min="7945" max="8192" width="9.109375" style="19"/>
    <col min="8193" max="8193" width="4" style="19" customWidth="1"/>
    <col min="8194" max="8194" width="50.44140625" style="19" customWidth="1"/>
    <col min="8195" max="8195" width="17.33203125" style="19" customWidth="1"/>
    <col min="8196" max="8196" width="13.33203125" style="19" customWidth="1"/>
    <col min="8197" max="8197" width="15.44140625" style="19" customWidth="1"/>
    <col min="8198" max="8198" width="0" style="19" hidden="1" customWidth="1"/>
    <col min="8199" max="8199" width="10.33203125" style="19" customWidth="1"/>
    <col min="8200" max="8200" width="11.33203125" style="19" bestFit="1" customWidth="1"/>
    <col min="8201" max="8448" width="9.109375" style="19"/>
    <col min="8449" max="8449" width="4" style="19" customWidth="1"/>
    <col min="8450" max="8450" width="50.44140625" style="19" customWidth="1"/>
    <col min="8451" max="8451" width="17.33203125" style="19" customWidth="1"/>
    <col min="8452" max="8452" width="13.33203125" style="19" customWidth="1"/>
    <col min="8453" max="8453" width="15.44140625" style="19" customWidth="1"/>
    <col min="8454" max="8454" width="0" style="19" hidden="1" customWidth="1"/>
    <col min="8455" max="8455" width="10.33203125" style="19" customWidth="1"/>
    <col min="8456" max="8456" width="11.33203125" style="19" bestFit="1" customWidth="1"/>
    <col min="8457" max="8704" width="9.109375" style="19"/>
    <col min="8705" max="8705" width="4" style="19" customWidth="1"/>
    <col min="8706" max="8706" width="50.44140625" style="19" customWidth="1"/>
    <col min="8707" max="8707" width="17.33203125" style="19" customWidth="1"/>
    <col min="8708" max="8708" width="13.33203125" style="19" customWidth="1"/>
    <col min="8709" max="8709" width="15.44140625" style="19" customWidth="1"/>
    <col min="8710" max="8710" width="0" style="19" hidden="1" customWidth="1"/>
    <col min="8711" max="8711" width="10.33203125" style="19" customWidth="1"/>
    <col min="8712" max="8712" width="11.33203125" style="19" bestFit="1" customWidth="1"/>
    <col min="8713" max="8960" width="9.109375" style="19"/>
    <col min="8961" max="8961" width="4" style="19" customWidth="1"/>
    <col min="8962" max="8962" width="50.44140625" style="19" customWidth="1"/>
    <col min="8963" max="8963" width="17.33203125" style="19" customWidth="1"/>
    <col min="8964" max="8964" width="13.33203125" style="19" customWidth="1"/>
    <col min="8965" max="8965" width="15.44140625" style="19" customWidth="1"/>
    <col min="8966" max="8966" width="0" style="19" hidden="1" customWidth="1"/>
    <col min="8967" max="8967" width="10.33203125" style="19" customWidth="1"/>
    <col min="8968" max="8968" width="11.33203125" style="19" bestFit="1" customWidth="1"/>
    <col min="8969" max="9216" width="9.109375" style="19"/>
    <col min="9217" max="9217" width="4" style="19" customWidth="1"/>
    <col min="9218" max="9218" width="50.44140625" style="19" customWidth="1"/>
    <col min="9219" max="9219" width="17.33203125" style="19" customWidth="1"/>
    <col min="9220" max="9220" width="13.33203125" style="19" customWidth="1"/>
    <col min="9221" max="9221" width="15.44140625" style="19" customWidth="1"/>
    <col min="9222" max="9222" width="0" style="19" hidden="1" customWidth="1"/>
    <col min="9223" max="9223" width="10.33203125" style="19" customWidth="1"/>
    <col min="9224" max="9224" width="11.33203125" style="19" bestFit="1" customWidth="1"/>
    <col min="9225" max="9472" width="9.109375" style="19"/>
    <col min="9473" max="9473" width="4" style="19" customWidth="1"/>
    <col min="9474" max="9474" width="50.44140625" style="19" customWidth="1"/>
    <col min="9475" max="9475" width="17.33203125" style="19" customWidth="1"/>
    <col min="9476" max="9476" width="13.33203125" style="19" customWidth="1"/>
    <col min="9477" max="9477" width="15.44140625" style="19" customWidth="1"/>
    <col min="9478" max="9478" width="0" style="19" hidden="1" customWidth="1"/>
    <col min="9479" max="9479" width="10.33203125" style="19" customWidth="1"/>
    <col min="9480" max="9480" width="11.33203125" style="19" bestFit="1" customWidth="1"/>
    <col min="9481" max="9728" width="9.109375" style="19"/>
    <col min="9729" max="9729" width="4" style="19" customWidth="1"/>
    <col min="9730" max="9730" width="50.44140625" style="19" customWidth="1"/>
    <col min="9731" max="9731" width="17.33203125" style="19" customWidth="1"/>
    <col min="9732" max="9732" width="13.33203125" style="19" customWidth="1"/>
    <col min="9733" max="9733" width="15.44140625" style="19" customWidth="1"/>
    <col min="9734" max="9734" width="0" style="19" hidden="1" customWidth="1"/>
    <col min="9735" max="9735" width="10.33203125" style="19" customWidth="1"/>
    <col min="9736" max="9736" width="11.33203125" style="19" bestFit="1" customWidth="1"/>
    <col min="9737" max="9984" width="9.109375" style="19"/>
    <col min="9985" max="9985" width="4" style="19" customWidth="1"/>
    <col min="9986" max="9986" width="50.44140625" style="19" customWidth="1"/>
    <col min="9987" max="9987" width="17.33203125" style="19" customWidth="1"/>
    <col min="9988" max="9988" width="13.33203125" style="19" customWidth="1"/>
    <col min="9989" max="9989" width="15.44140625" style="19" customWidth="1"/>
    <col min="9990" max="9990" width="0" style="19" hidden="1" customWidth="1"/>
    <col min="9991" max="9991" width="10.33203125" style="19" customWidth="1"/>
    <col min="9992" max="9992" width="11.33203125" style="19" bestFit="1" customWidth="1"/>
    <col min="9993" max="10240" width="9.109375" style="19"/>
    <col min="10241" max="10241" width="4" style="19" customWidth="1"/>
    <col min="10242" max="10242" width="50.44140625" style="19" customWidth="1"/>
    <col min="10243" max="10243" width="17.33203125" style="19" customWidth="1"/>
    <col min="10244" max="10244" width="13.33203125" style="19" customWidth="1"/>
    <col min="10245" max="10245" width="15.44140625" style="19" customWidth="1"/>
    <col min="10246" max="10246" width="0" style="19" hidden="1" customWidth="1"/>
    <col min="10247" max="10247" width="10.33203125" style="19" customWidth="1"/>
    <col min="10248" max="10248" width="11.33203125" style="19" bestFit="1" customWidth="1"/>
    <col min="10249" max="10496" width="9.109375" style="19"/>
    <col min="10497" max="10497" width="4" style="19" customWidth="1"/>
    <col min="10498" max="10498" width="50.44140625" style="19" customWidth="1"/>
    <col min="10499" max="10499" width="17.33203125" style="19" customWidth="1"/>
    <col min="10500" max="10500" width="13.33203125" style="19" customWidth="1"/>
    <col min="10501" max="10501" width="15.44140625" style="19" customWidth="1"/>
    <col min="10502" max="10502" width="0" style="19" hidden="1" customWidth="1"/>
    <col min="10503" max="10503" width="10.33203125" style="19" customWidth="1"/>
    <col min="10504" max="10504" width="11.33203125" style="19" bestFit="1" customWidth="1"/>
    <col min="10505" max="10752" width="9.109375" style="19"/>
    <col min="10753" max="10753" width="4" style="19" customWidth="1"/>
    <col min="10754" max="10754" width="50.44140625" style="19" customWidth="1"/>
    <col min="10755" max="10755" width="17.33203125" style="19" customWidth="1"/>
    <col min="10756" max="10756" width="13.33203125" style="19" customWidth="1"/>
    <col min="10757" max="10757" width="15.44140625" style="19" customWidth="1"/>
    <col min="10758" max="10758" width="0" style="19" hidden="1" customWidth="1"/>
    <col min="10759" max="10759" width="10.33203125" style="19" customWidth="1"/>
    <col min="10760" max="10760" width="11.33203125" style="19" bestFit="1" customWidth="1"/>
    <col min="10761" max="11008" width="9.109375" style="19"/>
    <col min="11009" max="11009" width="4" style="19" customWidth="1"/>
    <col min="11010" max="11010" width="50.44140625" style="19" customWidth="1"/>
    <col min="11011" max="11011" width="17.33203125" style="19" customWidth="1"/>
    <col min="11012" max="11012" width="13.33203125" style="19" customWidth="1"/>
    <col min="11013" max="11013" width="15.44140625" style="19" customWidth="1"/>
    <col min="11014" max="11014" width="0" style="19" hidden="1" customWidth="1"/>
    <col min="11015" max="11015" width="10.33203125" style="19" customWidth="1"/>
    <col min="11016" max="11016" width="11.33203125" style="19" bestFit="1" customWidth="1"/>
    <col min="11017" max="11264" width="9.109375" style="19"/>
    <col min="11265" max="11265" width="4" style="19" customWidth="1"/>
    <col min="11266" max="11266" width="50.44140625" style="19" customWidth="1"/>
    <col min="11267" max="11267" width="17.33203125" style="19" customWidth="1"/>
    <col min="11268" max="11268" width="13.33203125" style="19" customWidth="1"/>
    <col min="11269" max="11269" width="15.44140625" style="19" customWidth="1"/>
    <col min="11270" max="11270" width="0" style="19" hidden="1" customWidth="1"/>
    <col min="11271" max="11271" width="10.33203125" style="19" customWidth="1"/>
    <col min="11272" max="11272" width="11.33203125" style="19" bestFit="1" customWidth="1"/>
    <col min="11273" max="11520" width="9.109375" style="19"/>
    <col min="11521" max="11521" width="4" style="19" customWidth="1"/>
    <col min="11522" max="11522" width="50.44140625" style="19" customWidth="1"/>
    <col min="11523" max="11523" width="17.33203125" style="19" customWidth="1"/>
    <col min="11524" max="11524" width="13.33203125" style="19" customWidth="1"/>
    <col min="11525" max="11525" width="15.44140625" style="19" customWidth="1"/>
    <col min="11526" max="11526" width="0" style="19" hidden="1" customWidth="1"/>
    <col min="11527" max="11527" width="10.33203125" style="19" customWidth="1"/>
    <col min="11528" max="11528" width="11.33203125" style="19" bestFit="1" customWidth="1"/>
    <col min="11529" max="11776" width="9.109375" style="19"/>
    <col min="11777" max="11777" width="4" style="19" customWidth="1"/>
    <col min="11778" max="11778" width="50.44140625" style="19" customWidth="1"/>
    <col min="11779" max="11779" width="17.33203125" style="19" customWidth="1"/>
    <col min="11780" max="11780" width="13.33203125" style="19" customWidth="1"/>
    <col min="11781" max="11781" width="15.44140625" style="19" customWidth="1"/>
    <col min="11782" max="11782" width="0" style="19" hidden="1" customWidth="1"/>
    <col min="11783" max="11783" width="10.33203125" style="19" customWidth="1"/>
    <col min="11784" max="11784" width="11.33203125" style="19" bestFit="1" customWidth="1"/>
    <col min="11785" max="12032" width="9.109375" style="19"/>
    <col min="12033" max="12033" width="4" style="19" customWidth="1"/>
    <col min="12034" max="12034" width="50.44140625" style="19" customWidth="1"/>
    <col min="12035" max="12035" width="17.33203125" style="19" customWidth="1"/>
    <col min="12036" max="12036" width="13.33203125" style="19" customWidth="1"/>
    <col min="12037" max="12037" width="15.44140625" style="19" customWidth="1"/>
    <col min="12038" max="12038" width="0" style="19" hidden="1" customWidth="1"/>
    <col min="12039" max="12039" width="10.33203125" style="19" customWidth="1"/>
    <col min="12040" max="12040" width="11.33203125" style="19" bestFit="1" customWidth="1"/>
    <col min="12041" max="12288" width="9.109375" style="19"/>
    <col min="12289" max="12289" width="4" style="19" customWidth="1"/>
    <col min="12290" max="12290" width="50.44140625" style="19" customWidth="1"/>
    <col min="12291" max="12291" width="17.33203125" style="19" customWidth="1"/>
    <col min="12292" max="12292" width="13.33203125" style="19" customWidth="1"/>
    <col min="12293" max="12293" width="15.44140625" style="19" customWidth="1"/>
    <col min="12294" max="12294" width="0" style="19" hidden="1" customWidth="1"/>
    <col min="12295" max="12295" width="10.33203125" style="19" customWidth="1"/>
    <col min="12296" max="12296" width="11.33203125" style="19" bestFit="1" customWidth="1"/>
    <col min="12297" max="12544" width="9.109375" style="19"/>
    <col min="12545" max="12545" width="4" style="19" customWidth="1"/>
    <col min="12546" max="12546" width="50.44140625" style="19" customWidth="1"/>
    <col min="12547" max="12547" width="17.33203125" style="19" customWidth="1"/>
    <col min="12548" max="12548" width="13.33203125" style="19" customWidth="1"/>
    <col min="12549" max="12549" width="15.44140625" style="19" customWidth="1"/>
    <col min="12550" max="12550" width="0" style="19" hidden="1" customWidth="1"/>
    <col min="12551" max="12551" width="10.33203125" style="19" customWidth="1"/>
    <col min="12552" max="12552" width="11.33203125" style="19" bestFit="1" customWidth="1"/>
    <col min="12553" max="12800" width="9.109375" style="19"/>
    <col min="12801" max="12801" width="4" style="19" customWidth="1"/>
    <col min="12802" max="12802" width="50.44140625" style="19" customWidth="1"/>
    <col min="12803" max="12803" width="17.33203125" style="19" customWidth="1"/>
    <col min="12804" max="12804" width="13.33203125" style="19" customWidth="1"/>
    <col min="12805" max="12805" width="15.44140625" style="19" customWidth="1"/>
    <col min="12806" max="12806" width="0" style="19" hidden="1" customWidth="1"/>
    <col min="12807" max="12807" width="10.33203125" style="19" customWidth="1"/>
    <col min="12808" max="12808" width="11.33203125" style="19" bestFit="1" customWidth="1"/>
    <col min="12809" max="13056" width="9.109375" style="19"/>
    <col min="13057" max="13057" width="4" style="19" customWidth="1"/>
    <col min="13058" max="13058" width="50.44140625" style="19" customWidth="1"/>
    <col min="13059" max="13059" width="17.33203125" style="19" customWidth="1"/>
    <col min="13060" max="13060" width="13.33203125" style="19" customWidth="1"/>
    <col min="13061" max="13061" width="15.44140625" style="19" customWidth="1"/>
    <col min="13062" max="13062" width="0" style="19" hidden="1" customWidth="1"/>
    <col min="13063" max="13063" width="10.33203125" style="19" customWidth="1"/>
    <col min="13064" max="13064" width="11.33203125" style="19" bestFit="1" customWidth="1"/>
    <col min="13065" max="13312" width="9.109375" style="19"/>
    <col min="13313" max="13313" width="4" style="19" customWidth="1"/>
    <col min="13314" max="13314" width="50.44140625" style="19" customWidth="1"/>
    <col min="13315" max="13315" width="17.33203125" style="19" customWidth="1"/>
    <col min="13316" max="13316" width="13.33203125" style="19" customWidth="1"/>
    <col min="13317" max="13317" width="15.44140625" style="19" customWidth="1"/>
    <col min="13318" max="13318" width="0" style="19" hidden="1" customWidth="1"/>
    <col min="13319" max="13319" width="10.33203125" style="19" customWidth="1"/>
    <col min="13320" max="13320" width="11.33203125" style="19" bestFit="1" customWidth="1"/>
    <col min="13321" max="13568" width="9.109375" style="19"/>
    <col min="13569" max="13569" width="4" style="19" customWidth="1"/>
    <col min="13570" max="13570" width="50.44140625" style="19" customWidth="1"/>
    <col min="13571" max="13571" width="17.33203125" style="19" customWidth="1"/>
    <col min="13572" max="13572" width="13.33203125" style="19" customWidth="1"/>
    <col min="13573" max="13573" width="15.44140625" style="19" customWidth="1"/>
    <col min="13574" max="13574" width="0" style="19" hidden="1" customWidth="1"/>
    <col min="13575" max="13575" width="10.33203125" style="19" customWidth="1"/>
    <col min="13576" max="13576" width="11.33203125" style="19" bestFit="1" customWidth="1"/>
    <col min="13577" max="13824" width="9.109375" style="19"/>
    <col min="13825" max="13825" width="4" style="19" customWidth="1"/>
    <col min="13826" max="13826" width="50.44140625" style="19" customWidth="1"/>
    <col min="13827" max="13827" width="17.33203125" style="19" customWidth="1"/>
    <col min="13828" max="13828" width="13.33203125" style="19" customWidth="1"/>
    <col min="13829" max="13829" width="15.44140625" style="19" customWidth="1"/>
    <col min="13830" max="13830" width="0" style="19" hidden="1" customWidth="1"/>
    <col min="13831" max="13831" width="10.33203125" style="19" customWidth="1"/>
    <col min="13832" max="13832" width="11.33203125" style="19" bestFit="1" customWidth="1"/>
    <col min="13833" max="14080" width="9.109375" style="19"/>
    <col min="14081" max="14081" width="4" style="19" customWidth="1"/>
    <col min="14082" max="14082" width="50.44140625" style="19" customWidth="1"/>
    <col min="14083" max="14083" width="17.33203125" style="19" customWidth="1"/>
    <col min="14084" max="14084" width="13.33203125" style="19" customWidth="1"/>
    <col min="14085" max="14085" width="15.44140625" style="19" customWidth="1"/>
    <col min="14086" max="14086" width="0" style="19" hidden="1" customWidth="1"/>
    <col min="14087" max="14087" width="10.33203125" style="19" customWidth="1"/>
    <col min="14088" max="14088" width="11.33203125" style="19" bestFit="1" customWidth="1"/>
    <col min="14089" max="14336" width="9.109375" style="19"/>
    <col min="14337" max="14337" width="4" style="19" customWidth="1"/>
    <col min="14338" max="14338" width="50.44140625" style="19" customWidth="1"/>
    <col min="14339" max="14339" width="17.33203125" style="19" customWidth="1"/>
    <col min="14340" max="14340" width="13.33203125" style="19" customWidth="1"/>
    <col min="14341" max="14341" width="15.44140625" style="19" customWidth="1"/>
    <col min="14342" max="14342" width="0" style="19" hidden="1" customWidth="1"/>
    <col min="14343" max="14343" width="10.33203125" style="19" customWidth="1"/>
    <col min="14344" max="14344" width="11.33203125" style="19" bestFit="1" customWidth="1"/>
    <col min="14345" max="14592" width="9.109375" style="19"/>
    <col min="14593" max="14593" width="4" style="19" customWidth="1"/>
    <col min="14594" max="14594" width="50.44140625" style="19" customWidth="1"/>
    <col min="14595" max="14595" width="17.33203125" style="19" customWidth="1"/>
    <col min="14596" max="14596" width="13.33203125" style="19" customWidth="1"/>
    <col min="14597" max="14597" width="15.44140625" style="19" customWidth="1"/>
    <col min="14598" max="14598" width="0" style="19" hidden="1" customWidth="1"/>
    <col min="14599" max="14599" width="10.33203125" style="19" customWidth="1"/>
    <col min="14600" max="14600" width="11.33203125" style="19" bestFit="1" customWidth="1"/>
    <col min="14601" max="14848" width="9.109375" style="19"/>
    <col min="14849" max="14849" width="4" style="19" customWidth="1"/>
    <col min="14850" max="14850" width="50.44140625" style="19" customWidth="1"/>
    <col min="14851" max="14851" width="17.33203125" style="19" customWidth="1"/>
    <col min="14852" max="14852" width="13.33203125" style="19" customWidth="1"/>
    <col min="14853" max="14853" width="15.44140625" style="19" customWidth="1"/>
    <col min="14854" max="14854" width="0" style="19" hidden="1" customWidth="1"/>
    <col min="14855" max="14855" width="10.33203125" style="19" customWidth="1"/>
    <col min="14856" max="14856" width="11.33203125" style="19" bestFit="1" customWidth="1"/>
    <col min="14857" max="15104" width="9.109375" style="19"/>
    <col min="15105" max="15105" width="4" style="19" customWidth="1"/>
    <col min="15106" max="15106" width="50.44140625" style="19" customWidth="1"/>
    <col min="15107" max="15107" width="17.33203125" style="19" customWidth="1"/>
    <col min="15108" max="15108" width="13.33203125" style="19" customWidth="1"/>
    <col min="15109" max="15109" width="15.44140625" style="19" customWidth="1"/>
    <col min="15110" max="15110" width="0" style="19" hidden="1" customWidth="1"/>
    <col min="15111" max="15111" width="10.33203125" style="19" customWidth="1"/>
    <col min="15112" max="15112" width="11.33203125" style="19" bestFit="1" customWidth="1"/>
    <col min="15113" max="15360" width="9.109375" style="19"/>
    <col min="15361" max="15361" width="4" style="19" customWidth="1"/>
    <col min="15362" max="15362" width="50.44140625" style="19" customWidth="1"/>
    <col min="15363" max="15363" width="17.33203125" style="19" customWidth="1"/>
    <col min="15364" max="15364" width="13.33203125" style="19" customWidth="1"/>
    <col min="15365" max="15365" width="15.44140625" style="19" customWidth="1"/>
    <col min="15366" max="15366" width="0" style="19" hidden="1" customWidth="1"/>
    <col min="15367" max="15367" width="10.33203125" style="19" customWidth="1"/>
    <col min="15368" max="15368" width="11.33203125" style="19" bestFit="1" customWidth="1"/>
    <col min="15369" max="15616" width="9.109375" style="19"/>
    <col min="15617" max="15617" width="4" style="19" customWidth="1"/>
    <col min="15618" max="15618" width="50.44140625" style="19" customWidth="1"/>
    <col min="15619" max="15619" width="17.33203125" style="19" customWidth="1"/>
    <col min="15620" max="15620" width="13.33203125" style="19" customWidth="1"/>
    <col min="15621" max="15621" width="15.44140625" style="19" customWidth="1"/>
    <col min="15622" max="15622" width="0" style="19" hidden="1" customWidth="1"/>
    <col min="15623" max="15623" width="10.33203125" style="19" customWidth="1"/>
    <col min="15624" max="15624" width="11.33203125" style="19" bestFit="1" customWidth="1"/>
    <col min="15625" max="15872" width="9.109375" style="19"/>
    <col min="15873" max="15873" width="4" style="19" customWidth="1"/>
    <col min="15874" max="15874" width="50.44140625" style="19" customWidth="1"/>
    <col min="15875" max="15875" width="17.33203125" style="19" customWidth="1"/>
    <col min="15876" max="15876" width="13.33203125" style="19" customWidth="1"/>
    <col min="15877" max="15877" width="15.44140625" style="19" customWidth="1"/>
    <col min="15878" max="15878" width="0" style="19" hidden="1" customWidth="1"/>
    <col min="15879" max="15879" width="10.33203125" style="19" customWidth="1"/>
    <col min="15880" max="15880" width="11.33203125" style="19" bestFit="1" customWidth="1"/>
    <col min="15881" max="16128" width="9.109375" style="19"/>
    <col min="16129" max="16129" width="4" style="19" customWidth="1"/>
    <col min="16130" max="16130" width="50.44140625" style="19" customWidth="1"/>
    <col min="16131" max="16131" width="17.33203125" style="19" customWidth="1"/>
    <col min="16132" max="16132" width="13.33203125" style="19" customWidth="1"/>
    <col min="16133" max="16133" width="15.44140625" style="19" customWidth="1"/>
    <col min="16134" max="16134" width="0" style="19" hidden="1" customWidth="1"/>
    <col min="16135" max="16135" width="10.33203125" style="19" customWidth="1"/>
    <col min="16136" max="16136" width="11.33203125" style="19" bestFit="1" customWidth="1"/>
    <col min="16137" max="16384" width="9.109375" style="19"/>
  </cols>
  <sheetData>
    <row r="1" spans="1:7" ht="16.5" customHeight="1" thickBot="1">
      <c r="A1" s="334" t="s">
        <v>741</v>
      </c>
      <c r="B1" s="334"/>
      <c r="C1" s="334"/>
      <c r="D1" s="334"/>
      <c r="E1" s="334"/>
      <c r="F1" s="6"/>
      <c r="G1" s="7"/>
    </row>
    <row r="2" spans="1:7" s="11" customFormat="1" ht="11.25" customHeight="1" thickTop="1">
      <c r="A2" s="335" t="s">
        <v>5</v>
      </c>
      <c r="B2" s="335"/>
      <c r="C2" s="8"/>
      <c r="D2" s="9"/>
      <c r="E2" s="291"/>
      <c r="F2" s="10"/>
      <c r="G2" s="10"/>
    </row>
    <row r="3" spans="1:7" s="11" customFormat="1" ht="11.25" customHeight="1">
      <c r="A3" s="335" t="s">
        <v>528</v>
      </c>
      <c r="B3" s="335"/>
      <c r="C3" s="335"/>
      <c r="D3" s="336"/>
      <c r="E3" s="336"/>
      <c r="F3" s="10"/>
      <c r="G3" s="10"/>
    </row>
    <row r="4" spans="1:7" s="11" customFormat="1" ht="12.75" customHeight="1">
      <c r="A4" s="328" t="s">
        <v>6</v>
      </c>
      <c r="B4" s="328"/>
      <c r="C4" s="328"/>
      <c r="D4" s="12"/>
      <c r="E4" s="89" t="s">
        <v>7</v>
      </c>
      <c r="F4" s="13"/>
      <c r="G4" s="14"/>
    </row>
    <row r="5" spans="1:7" s="16" customFormat="1" ht="12" customHeight="1">
      <c r="A5" s="328" t="s">
        <v>529</v>
      </c>
      <c r="B5" s="328"/>
      <c r="C5" s="328"/>
      <c r="D5" s="329" t="s">
        <v>8</v>
      </c>
      <c r="E5" s="329"/>
      <c r="F5" s="15"/>
      <c r="G5" s="15"/>
    </row>
    <row r="6" spans="1:7" s="16" customFormat="1" ht="12" customHeight="1">
      <c r="A6" s="328" t="s">
        <v>9</v>
      </c>
      <c r="B6" s="328"/>
      <c r="C6" s="328"/>
      <c r="D6" s="329" t="s">
        <v>10</v>
      </c>
      <c r="E6" s="329"/>
      <c r="F6" s="14"/>
      <c r="G6" s="14"/>
    </row>
    <row r="7" spans="1:7" s="16" customFormat="1" ht="11.25" customHeight="1">
      <c r="A7" s="328" t="s">
        <v>11</v>
      </c>
      <c r="B7" s="328"/>
      <c r="C7" s="328"/>
      <c r="D7" s="3"/>
      <c r="E7" s="291" t="s">
        <v>12</v>
      </c>
      <c r="F7" s="14"/>
      <c r="G7" s="14"/>
    </row>
    <row r="8" spans="1:7" s="16" customFormat="1" ht="4.5" hidden="1" customHeight="1">
      <c r="A8" s="290"/>
      <c r="B8" s="290"/>
      <c r="C8" s="290"/>
      <c r="D8" s="3"/>
      <c r="E8" s="291"/>
      <c r="F8" s="14"/>
      <c r="G8" s="14"/>
    </row>
    <row r="9" spans="1:7" s="16" customFormat="1" ht="20.25" customHeight="1">
      <c r="A9" s="95" t="s">
        <v>13</v>
      </c>
      <c r="B9" s="96" t="s">
        <v>14</v>
      </c>
      <c r="C9" s="97" t="s">
        <v>15</v>
      </c>
      <c r="D9" s="98" t="s">
        <v>16</v>
      </c>
      <c r="E9" s="99" t="s">
        <v>17</v>
      </c>
      <c r="F9" s="14"/>
      <c r="G9" s="14"/>
    </row>
    <row r="10" spans="1:7" ht="11.1" customHeight="1">
      <c r="A10" s="330" t="s">
        <v>18</v>
      </c>
      <c r="B10" s="331"/>
      <c r="C10" s="331"/>
      <c r="D10" s="331"/>
      <c r="E10" s="332"/>
      <c r="F10" s="17"/>
      <c r="G10" s="17"/>
    </row>
    <row r="11" spans="1:7" ht="12" customHeight="1">
      <c r="A11" s="100">
        <v>1</v>
      </c>
      <c r="B11" s="101" t="s">
        <v>19</v>
      </c>
      <c r="C11" s="102" t="s">
        <v>20</v>
      </c>
      <c r="D11" s="103">
        <v>13.32</v>
      </c>
      <c r="E11" s="104"/>
      <c r="F11" s="18"/>
      <c r="G11" s="18"/>
    </row>
    <row r="12" spans="1:7" s="110" customFormat="1" ht="12" customHeight="1">
      <c r="A12" s="100">
        <v>2</v>
      </c>
      <c r="B12" s="105" t="s">
        <v>21</v>
      </c>
      <c r="C12" s="106" t="s">
        <v>20</v>
      </c>
      <c r="D12" s="107">
        <v>14.1</v>
      </c>
      <c r="E12" s="108">
        <v>4820043071098</v>
      </c>
      <c r="F12" s="109"/>
      <c r="G12" s="109"/>
    </row>
    <row r="13" spans="1:7" s="110" customFormat="1" ht="12" customHeight="1">
      <c r="A13" s="100">
        <v>3</v>
      </c>
      <c r="B13" s="105" t="s">
        <v>22</v>
      </c>
      <c r="C13" s="106" t="s">
        <v>20</v>
      </c>
      <c r="D13" s="107">
        <v>14.1</v>
      </c>
      <c r="E13" s="108">
        <v>4820043071098</v>
      </c>
      <c r="F13" s="109"/>
      <c r="G13" s="109"/>
    </row>
    <row r="14" spans="1:7" s="110" customFormat="1" ht="12" customHeight="1">
      <c r="A14" s="100">
        <v>4</v>
      </c>
      <c r="B14" s="101" t="s">
        <v>742</v>
      </c>
      <c r="C14" s="106" t="s">
        <v>20</v>
      </c>
      <c r="D14" s="103">
        <v>7.98</v>
      </c>
      <c r="E14" s="108">
        <v>4820043072491</v>
      </c>
      <c r="F14" s="109"/>
      <c r="G14" s="109"/>
    </row>
    <row r="15" spans="1:7" s="110" customFormat="1" ht="12" customHeight="1">
      <c r="A15" s="100">
        <v>5</v>
      </c>
      <c r="B15" s="111" t="s">
        <v>23</v>
      </c>
      <c r="C15" s="112" t="s">
        <v>20</v>
      </c>
      <c r="D15" s="107">
        <v>12.48</v>
      </c>
      <c r="E15" s="108"/>
      <c r="F15" s="109"/>
      <c r="G15" s="109"/>
    </row>
    <row r="16" spans="1:7" s="110" customFormat="1" ht="12" customHeight="1">
      <c r="A16" s="100">
        <v>6</v>
      </c>
      <c r="B16" s="111" t="s">
        <v>24</v>
      </c>
      <c r="C16" s="112" t="s">
        <v>20</v>
      </c>
      <c r="D16" s="107">
        <v>13.74</v>
      </c>
      <c r="E16" s="113">
        <v>4820043071876</v>
      </c>
      <c r="F16" s="109"/>
      <c r="G16" s="109"/>
    </row>
    <row r="17" spans="1:7" s="115" customFormat="1" ht="12" customHeight="1">
      <c r="A17" s="100">
        <v>7</v>
      </c>
      <c r="B17" s="101" t="s">
        <v>25</v>
      </c>
      <c r="C17" s="102" t="s">
        <v>26</v>
      </c>
      <c r="D17" s="103">
        <v>13.32</v>
      </c>
      <c r="E17" s="108"/>
      <c r="F17" s="114"/>
      <c r="G17" s="114"/>
    </row>
    <row r="18" spans="1:7" s="117" customFormat="1" ht="12" customHeight="1">
      <c r="A18" s="100">
        <v>8</v>
      </c>
      <c r="B18" s="105" t="s">
        <v>27</v>
      </c>
      <c r="C18" s="106" t="s">
        <v>26</v>
      </c>
      <c r="D18" s="107">
        <v>14.1</v>
      </c>
      <c r="E18" s="108">
        <v>4820043071166</v>
      </c>
      <c r="F18" s="116"/>
      <c r="G18" s="116"/>
    </row>
    <row r="19" spans="1:7" s="117" customFormat="1" ht="12" customHeight="1">
      <c r="A19" s="100">
        <v>9</v>
      </c>
      <c r="B19" s="105" t="s">
        <v>28</v>
      </c>
      <c r="C19" s="106" t="s">
        <v>26</v>
      </c>
      <c r="D19" s="107">
        <v>14.1</v>
      </c>
      <c r="E19" s="108">
        <v>4820043071166</v>
      </c>
      <c r="F19" s="116"/>
      <c r="G19" s="116"/>
    </row>
    <row r="20" spans="1:7" s="117" customFormat="1" ht="12" customHeight="1">
      <c r="A20" s="100">
        <v>10</v>
      </c>
      <c r="B20" s="101" t="s">
        <v>743</v>
      </c>
      <c r="C20" s="106" t="s">
        <v>26</v>
      </c>
      <c r="D20" s="103">
        <v>8.4600000000000009</v>
      </c>
      <c r="E20" s="108">
        <v>4820043072484</v>
      </c>
      <c r="F20" s="116"/>
      <c r="G20" s="116"/>
    </row>
    <row r="21" spans="1:7" s="117" customFormat="1" ht="12" customHeight="1">
      <c r="A21" s="100">
        <v>11</v>
      </c>
      <c r="B21" s="105" t="s">
        <v>29</v>
      </c>
      <c r="C21" s="106" t="s">
        <v>26</v>
      </c>
      <c r="D21" s="107">
        <v>12.72</v>
      </c>
      <c r="E21" s="108"/>
      <c r="F21" s="116"/>
      <c r="G21" s="116"/>
    </row>
    <row r="22" spans="1:7" s="117" customFormat="1" ht="12" customHeight="1">
      <c r="A22" s="100">
        <v>12</v>
      </c>
      <c r="B22" s="118" t="s">
        <v>30</v>
      </c>
      <c r="C22" s="106" t="s">
        <v>26</v>
      </c>
      <c r="D22" s="107">
        <v>11.46</v>
      </c>
      <c r="E22" s="119">
        <v>4820043071104</v>
      </c>
      <c r="F22" s="116"/>
      <c r="G22" s="116"/>
    </row>
    <row r="23" spans="1:7" s="117" customFormat="1" ht="12" customHeight="1">
      <c r="A23" s="100">
        <v>13</v>
      </c>
      <c r="B23" s="120" t="s">
        <v>31</v>
      </c>
      <c r="C23" s="106" t="s">
        <v>26</v>
      </c>
      <c r="D23" s="107">
        <v>13.92</v>
      </c>
      <c r="E23" s="121">
        <v>4820043071234</v>
      </c>
      <c r="F23" s="116">
        <v>3.55</v>
      </c>
      <c r="G23" s="116"/>
    </row>
    <row r="24" spans="1:7" s="117" customFormat="1" ht="12" customHeight="1">
      <c r="A24" s="100">
        <v>14</v>
      </c>
      <c r="B24" s="120" t="s">
        <v>32</v>
      </c>
      <c r="C24" s="106" t="s">
        <v>26</v>
      </c>
      <c r="D24" s="107">
        <v>12.06</v>
      </c>
      <c r="E24" s="119">
        <v>4820043070572</v>
      </c>
      <c r="F24" s="116">
        <v>4.3999999999999995</v>
      </c>
      <c r="G24" s="116"/>
    </row>
    <row r="25" spans="1:7" s="117" customFormat="1" ht="12" customHeight="1">
      <c r="A25" s="100">
        <v>15</v>
      </c>
      <c r="B25" s="122" t="s">
        <v>744</v>
      </c>
      <c r="C25" s="102" t="s">
        <v>26</v>
      </c>
      <c r="D25" s="103">
        <v>12.84</v>
      </c>
      <c r="E25" s="108">
        <v>4820043072330</v>
      </c>
      <c r="F25" s="116"/>
      <c r="G25" s="116"/>
    </row>
    <row r="26" spans="1:7" s="117" customFormat="1" ht="12" customHeight="1">
      <c r="A26" s="100">
        <v>16</v>
      </c>
      <c r="B26" s="120" t="s">
        <v>33</v>
      </c>
      <c r="C26" s="106" t="s">
        <v>34</v>
      </c>
      <c r="D26" s="107">
        <v>15.96</v>
      </c>
      <c r="E26" s="119">
        <v>4820043070596</v>
      </c>
      <c r="F26" s="116">
        <v>3.8</v>
      </c>
      <c r="G26" s="116"/>
    </row>
    <row r="27" spans="1:7" s="117" customFormat="1" ht="12" customHeight="1">
      <c r="A27" s="100">
        <v>17</v>
      </c>
      <c r="B27" s="120" t="s">
        <v>35</v>
      </c>
      <c r="C27" s="106" t="s">
        <v>34</v>
      </c>
      <c r="D27" s="107">
        <v>11.4</v>
      </c>
      <c r="E27" s="108">
        <v>4820043072637</v>
      </c>
      <c r="F27" s="116"/>
      <c r="G27" s="116"/>
    </row>
    <row r="28" spans="1:7" s="117" customFormat="1" ht="12" customHeight="1">
      <c r="A28" s="100">
        <v>18</v>
      </c>
      <c r="B28" s="120" t="s">
        <v>745</v>
      </c>
      <c r="C28" s="106" t="s">
        <v>34</v>
      </c>
      <c r="D28" s="107">
        <v>12.6</v>
      </c>
      <c r="E28" s="121">
        <v>4820043071395</v>
      </c>
      <c r="F28" s="116">
        <v>5.3</v>
      </c>
      <c r="G28" s="116"/>
    </row>
    <row r="29" spans="1:7" s="117" customFormat="1" ht="12" customHeight="1">
      <c r="A29" s="100">
        <v>19</v>
      </c>
      <c r="B29" s="120" t="s">
        <v>36</v>
      </c>
      <c r="C29" s="106" t="s">
        <v>34</v>
      </c>
      <c r="D29" s="107">
        <v>24.18</v>
      </c>
      <c r="E29" s="121"/>
      <c r="F29" s="116">
        <v>4.1000000000000005</v>
      </c>
      <c r="G29" s="116"/>
    </row>
    <row r="30" spans="1:7" s="117" customFormat="1" ht="12" customHeight="1">
      <c r="A30" s="100">
        <v>20</v>
      </c>
      <c r="B30" s="120" t="s">
        <v>37</v>
      </c>
      <c r="C30" s="106" t="s">
        <v>34</v>
      </c>
      <c r="D30" s="107">
        <v>13.92</v>
      </c>
      <c r="E30" s="121">
        <v>4820043071449</v>
      </c>
      <c r="F30" s="116">
        <v>8.1999999999999993</v>
      </c>
      <c r="G30" s="116"/>
    </row>
    <row r="31" spans="1:7" s="117" customFormat="1" ht="12" customHeight="1">
      <c r="A31" s="100">
        <v>21</v>
      </c>
      <c r="B31" s="123" t="s">
        <v>38</v>
      </c>
      <c r="C31" s="106" t="s">
        <v>34</v>
      </c>
      <c r="D31" s="107">
        <v>15</v>
      </c>
      <c r="E31" s="124">
        <v>4820043071487</v>
      </c>
      <c r="F31" s="116">
        <v>4.9000000000000004</v>
      </c>
      <c r="G31" s="116"/>
    </row>
    <row r="32" spans="1:7" s="117" customFormat="1" ht="12" customHeight="1">
      <c r="A32" s="100">
        <v>22</v>
      </c>
      <c r="B32" s="123" t="s">
        <v>39</v>
      </c>
      <c r="C32" s="105" t="s">
        <v>40</v>
      </c>
      <c r="D32" s="107">
        <v>15.48</v>
      </c>
      <c r="E32" s="124">
        <v>4820043071753</v>
      </c>
      <c r="F32" s="116">
        <v>5.25</v>
      </c>
      <c r="G32" s="116"/>
    </row>
    <row r="33" spans="1:7" s="117" customFormat="1" ht="12" customHeight="1">
      <c r="A33" s="100">
        <v>23</v>
      </c>
      <c r="B33" s="125" t="s">
        <v>41</v>
      </c>
      <c r="C33" s="111" t="s">
        <v>40</v>
      </c>
      <c r="D33" s="107">
        <v>18.96</v>
      </c>
      <c r="E33" s="124">
        <v>4820043071920</v>
      </c>
      <c r="F33" s="116">
        <v>11.1</v>
      </c>
      <c r="G33" s="116"/>
    </row>
    <row r="34" spans="1:7" s="117" customFormat="1" ht="12" customHeight="1">
      <c r="A34" s="100">
        <v>24</v>
      </c>
      <c r="B34" s="126" t="s">
        <v>746</v>
      </c>
      <c r="C34" s="111" t="s">
        <v>40</v>
      </c>
      <c r="D34" s="107">
        <v>18.96</v>
      </c>
      <c r="E34" s="124">
        <v>4820043072460</v>
      </c>
      <c r="F34" s="116"/>
      <c r="G34" s="116"/>
    </row>
    <row r="35" spans="1:7" s="117" customFormat="1" ht="12" customHeight="1">
      <c r="A35" s="100">
        <v>25</v>
      </c>
      <c r="B35" s="127" t="s">
        <v>747</v>
      </c>
      <c r="C35" s="111" t="s">
        <v>40</v>
      </c>
      <c r="D35" s="107">
        <v>12.96</v>
      </c>
      <c r="E35" s="124">
        <v>4820043072651</v>
      </c>
      <c r="F35" s="116"/>
      <c r="G35" s="116"/>
    </row>
    <row r="36" spans="1:7" s="115" customFormat="1" ht="12" customHeight="1">
      <c r="A36" s="100">
        <v>26</v>
      </c>
      <c r="B36" s="128" t="s">
        <v>42</v>
      </c>
      <c r="C36" s="129"/>
      <c r="D36" s="107">
        <v>12.12</v>
      </c>
      <c r="E36" s="130">
        <v>4820043071838</v>
      </c>
      <c r="F36" s="114"/>
      <c r="G36" s="114"/>
    </row>
    <row r="37" spans="1:7" s="115" customFormat="1" ht="12" customHeight="1">
      <c r="A37" s="100">
        <v>27</v>
      </c>
      <c r="B37" s="128" t="s">
        <v>43</v>
      </c>
      <c r="C37" s="129"/>
      <c r="D37" s="107">
        <v>15.06</v>
      </c>
      <c r="E37" s="131">
        <v>4820043071821</v>
      </c>
      <c r="F37" s="114"/>
      <c r="G37" s="114"/>
    </row>
    <row r="38" spans="1:7" s="115" customFormat="1" ht="9" customHeight="1">
      <c r="A38" s="333" t="s">
        <v>44</v>
      </c>
      <c r="B38" s="333"/>
      <c r="C38" s="333"/>
      <c r="D38" s="333"/>
      <c r="E38" s="333"/>
      <c r="F38" s="114"/>
      <c r="G38" s="114"/>
    </row>
    <row r="39" spans="1:7" s="117" customFormat="1" ht="12" customHeight="1">
      <c r="A39" s="132">
        <v>28</v>
      </c>
      <c r="B39" s="133" t="s">
        <v>45</v>
      </c>
      <c r="C39" s="134"/>
      <c r="D39" s="107">
        <v>11.88</v>
      </c>
      <c r="E39" s="135"/>
      <c r="F39" s="116"/>
      <c r="G39" s="116"/>
    </row>
    <row r="40" spans="1:7" s="117" customFormat="1" ht="12" customHeight="1">
      <c r="A40" s="100">
        <v>29</v>
      </c>
      <c r="B40" s="118" t="s">
        <v>46</v>
      </c>
      <c r="C40" s="136"/>
      <c r="D40" s="107">
        <v>13.08</v>
      </c>
      <c r="E40" s="119">
        <v>4820043071074</v>
      </c>
      <c r="F40" s="137"/>
      <c r="G40" s="137"/>
    </row>
    <row r="41" spans="1:7" s="117" customFormat="1" ht="12" customHeight="1">
      <c r="A41" s="132">
        <v>30</v>
      </c>
      <c r="B41" s="118" t="s">
        <v>47</v>
      </c>
      <c r="C41" s="138"/>
      <c r="D41" s="107">
        <v>13.08</v>
      </c>
      <c r="E41" s="119">
        <v>4820043071074</v>
      </c>
      <c r="F41" s="116">
        <v>4.0999999999999996</v>
      </c>
      <c r="G41" s="116"/>
    </row>
    <row r="42" spans="1:7" s="117" customFormat="1" ht="12" customHeight="1">
      <c r="A42" s="100">
        <v>31</v>
      </c>
      <c r="B42" s="139" t="s">
        <v>48</v>
      </c>
      <c r="C42" s="140"/>
      <c r="D42" s="107">
        <v>6.96</v>
      </c>
      <c r="E42" s="119">
        <v>4820043072552</v>
      </c>
      <c r="F42" s="116"/>
      <c r="G42" s="116"/>
    </row>
    <row r="43" spans="1:7" s="117" customFormat="1" ht="12" customHeight="1">
      <c r="A43" s="132">
        <v>32</v>
      </c>
      <c r="B43" s="118" t="s">
        <v>49</v>
      </c>
      <c r="C43" s="138"/>
      <c r="D43" s="107">
        <v>11.04</v>
      </c>
      <c r="E43" s="119">
        <v>4820043071142</v>
      </c>
      <c r="F43" s="116">
        <v>4.0999999999999996</v>
      </c>
      <c r="G43" s="116"/>
    </row>
    <row r="44" spans="1:7" s="117" customFormat="1" ht="12" customHeight="1">
      <c r="A44" s="100">
        <v>33</v>
      </c>
      <c r="B44" s="118" t="s">
        <v>50</v>
      </c>
      <c r="C44" s="138"/>
      <c r="D44" s="107">
        <v>11.22</v>
      </c>
      <c r="E44" s="119">
        <v>4820043070527</v>
      </c>
      <c r="F44" s="116">
        <v>3.35</v>
      </c>
      <c r="G44" s="116"/>
    </row>
    <row r="45" spans="1:7" s="117" customFormat="1" ht="11.1" customHeight="1">
      <c r="A45" s="324" t="s">
        <v>323</v>
      </c>
      <c r="B45" s="326"/>
      <c r="C45" s="326"/>
      <c r="D45" s="326"/>
      <c r="E45" s="327"/>
      <c r="F45" s="116">
        <v>3.6500000000000004</v>
      </c>
      <c r="G45" s="116"/>
    </row>
    <row r="46" spans="1:7" s="117" customFormat="1" ht="12" customHeight="1">
      <c r="A46" s="141">
        <v>34</v>
      </c>
      <c r="B46" s="118" t="s">
        <v>51</v>
      </c>
      <c r="C46" s="138"/>
      <c r="D46" s="107">
        <v>22.2</v>
      </c>
      <c r="E46" s="121">
        <v>4820043072606</v>
      </c>
      <c r="F46" s="137"/>
      <c r="G46" s="137"/>
    </row>
    <row r="47" spans="1:7" s="117" customFormat="1" ht="12" customHeight="1">
      <c r="A47" s="141">
        <v>35</v>
      </c>
      <c r="B47" s="118" t="s">
        <v>52</v>
      </c>
      <c r="C47" s="138"/>
      <c r="D47" s="107">
        <v>18.84</v>
      </c>
      <c r="E47" s="121">
        <v>4820043072293</v>
      </c>
      <c r="F47" s="116">
        <v>8.1</v>
      </c>
      <c r="G47" s="116"/>
    </row>
    <row r="48" spans="1:7" s="117" customFormat="1" ht="12" customHeight="1">
      <c r="A48" s="141">
        <v>36</v>
      </c>
      <c r="B48" s="118" t="s">
        <v>53</v>
      </c>
      <c r="C48" s="138"/>
      <c r="D48" s="107">
        <v>17.88</v>
      </c>
      <c r="E48" s="121">
        <v>4820043071296</v>
      </c>
      <c r="F48" s="116">
        <v>6.7</v>
      </c>
      <c r="G48" s="116"/>
    </row>
    <row r="49" spans="1:7" s="117" customFormat="1" ht="12" customHeight="1">
      <c r="A49" s="141">
        <v>37</v>
      </c>
      <c r="B49" s="118" t="s">
        <v>54</v>
      </c>
      <c r="C49" s="138"/>
      <c r="D49" s="107">
        <v>10.32</v>
      </c>
      <c r="E49" s="121">
        <v>4820043071326</v>
      </c>
      <c r="F49" s="116"/>
      <c r="G49" s="116"/>
    </row>
    <row r="50" spans="1:7" s="117" customFormat="1" ht="12" customHeight="1">
      <c r="A50" s="141">
        <v>38</v>
      </c>
      <c r="B50" s="118" t="s">
        <v>55</v>
      </c>
      <c r="C50" s="138"/>
      <c r="D50" s="107">
        <v>16.32</v>
      </c>
      <c r="E50" s="121">
        <v>4820043072590</v>
      </c>
      <c r="F50" s="116">
        <v>6.2</v>
      </c>
      <c r="G50" s="116"/>
    </row>
    <row r="51" spans="1:7" s="117" customFormat="1" ht="12" customHeight="1">
      <c r="A51" s="141">
        <v>39</v>
      </c>
      <c r="B51" s="118" t="s">
        <v>56</v>
      </c>
      <c r="C51" s="138"/>
      <c r="D51" s="107">
        <v>17.760000000000002</v>
      </c>
      <c r="E51" s="121">
        <v>4820043071289</v>
      </c>
      <c r="F51" s="116">
        <v>5.8</v>
      </c>
      <c r="G51" s="116"/>
    </row>
    <row r="52" spans="1:7" s="117" customFormat="1" ht="12" customHeight="1">
      <c r="A52" s="141">
        <v>40</v>
      </c>
      <c r="B52" s="118" t="s">
        <v>57</v>
      </c>
      <c r="C52" s="138"/>
      <c r="D52" s="107">
        <v>19.68</v>
      </c>
      <c r="E52" s="142">
        <v>4820043071388</v>
      </c>
      <c r="F52" s="116">
        <v>6.1</v>
      </c>
      <c r="G52" s="116"/>
    </row>
    <row r="53" spans="1:7" s="117" customFormat="1" ht="12" customHeight="1">
      <c r="A53" s="141">
        <v>41</v>
      </c>
      <c r="B53" s="118" t="s">
        <v>58</v>
      </c>
      <c r="C53" s="138"/>
      <c r="D53" s="107">
        <v>6</v>
      </c>
      <c r="E53" s="121">
        <v>4820043071371</v>
      </c>
      <c r="F53" s="116">
        <v>7.1</v>
      </c>
      <c r="G53" s="116"/>
    </row>
    <row r="54" spans="1:7" s="117" customFormat="1" ht="12" customHeight="1">
      <c r="A54" s="141">
        <v>42</v>
      </c>
      <c r="B54" s="118" t="s">
        <v>59</v>
      </c>
      <c r="C54" s="138"/>
      <c r="D54" s="107">
        <v>14.64</v>
      </c>
      <c r="E54" s="121">
        <v>4820043071357</v>
      </c>
      <c r="F54" s="116">
        <v>2.2999999999999998</v>
      </c>
      <c r="G54" s="116"/>
    </row>
    <row r="55" spans="1:7" s="117" customFormat="1" ht="12" customHeight="1">
      <c r="A55" s="141">
        <v>43</v>
      </c>
      <c r="B55" s="118" t="s">
        <v>60</v>
      </c>
      <c r="C55" s="138"/>
      <c r="D55" s="107">
        <v>5.7</v>
      </c>
      <c r="E55" s="121">
        <v>4820043071364</v>
      </c>
      <c r="F55" s="116">
        <v>4.95</v>
      </c>
      <c r="G55" s="116"/>
    </row>
    <row r="56" spans="1:7" s="117" customFormat="1" ht="12" customHeight="1">
      <c r="A56" s="141">
        <v>44</v>
      </c>
      <c r="B56" s="118" t="s">
        <v>61</v>
      </c>
      <c r="C56" s="138"/>
      <c r="D56" s="107">
        <v>14.04</v>
      </c>
      <c r="E56" s="124">
        <v>4820043071258</v>
      </c>
      <c r="F56" s="116">
        <v>1.7</v>
      </c>
      <c r="G56" s="116"/>
    </row>
    <row r="57" spans="1:7" s="117" customFormat="1" ht="12" customHeight="1">
      <c r="A57" s="141">
        <v>45</v>
      </c>
      <c r="B57" s="118" t="s">
        <v>659</v>
      </c>
      <c r="C57" s="138"/>
      <c r="D57" s="107">
        <v>16.920000000000002</v>
      </c>
      <c r="E57" s="121">
        <v>4820043072668</v>
      </c>
      <c r="F57" s="116"/>
      <c r="G57" s="116"/>
    </row>
    <row r="58" spans="1:7" s="117" customFormat="1" ht="12" customHeight="1">
      <c r="A58" s="141">
        <v>46</v>
      </c>
      <c r="B58" s="118" t="s">
        <v>660</v>
      </c>
      <c r="C58" s="138"/>
      <c r="D58" s="107">
        <v>16.920000000000002</v>
      </c>
      <c r="E58" s="121">
        <v>4820043072675</v>
      </c>
      <c r="F58" s="116"/>
      <c r="G58" s="116"/>
    </row>
    <row r="59" spans="1:7" s="117" customFormat="1" ht="12" customHeight="1">
      <c r="A59" s="141">
        <v>47</v>
      </c>
      <c r="B59" s="118" t="s">
        <v>62</v>
      </c>
      <c r="C59" s="138"/>
      <c r="D59" s="107">
        <v>8.2799999999999994</v>
      </c>
      <c r="E59" s="121">
        <v>4820043071319</v>
      </c>
      <c r="F59" s="116">
        <v>6</v>
      </c>
      <c r="G59" s="116"/>
    </row>
    <row r="60" spans="1:7" s="117" customFormat="1" ht="12" customHeight="1">
      <c r="A60" s="141">
        <v>48</v>
      </c>
      <c r="B60" s="118" t="s">
        <v>63</v>
      </c>
      <c r="C60" s="143"/>
      <c r="D60" s="107">
        <v>9.5399999999999991</v>
      </c>
      <c r="E60" s="121"/>
      <c r="F60" s="116">
        <v>3.25</v>
      </c>
      <c r="G60" s="116"/>
    </row>
    <row r="61" spans="1:7" s="117" customFormat="1" ht="12" customHeight="1">
      <c r="A61" s="141">
        <v>49</v>
      </c>
      <c r="B61" s="139" t="s">
        <v>64</v>
      </c>
      <c r="C61" s="144"/>
      <c r="D61" s="103">
        <v>18.059999999999999</v>
      </c>
      <c r="E61" s="121">
        <v>4820043072477</v>
      </c>
      <c r="F61" s="116"/>
      <c r="G61" s="116"/>
    </row>
    <row r="62" spans="1:7" s="117" customFormat="1" ht="12" customHeight="1">
      <c r="A62" s="141">
        <v>50</v>
      </c>
      <c r="B62" s="118" t="s">
        <v>65</v>
      </c>
      <c r="C62" s="143"/>
      <c r="D62" s="107">
        <v>7.44</v>
      </c>
      <c r="E62" s="121"/>
      <c r="F62" s="116"/>
      <c r="G62" s="116"/>
    </row>
    <row r="63" spans="1:7" s="117" customFormat="1" ht="12" customHeight="1">
      <c r="A63" s="141">
        <v>51</v>
      </c>
      <c r="B63" s="118" t="s">
        <v>66</v>
      </c>
      <c r="C63" s="138"/>
      <c r="D63" s="107">
        <v>7.68</v>
      </c>
      <c r="E63" s="124">
        <v>4820043071272</v>
      </c>
      <c r="F63" s="116"/>
      <c r="G63" s="116"/>
    </row>
    <row r="64" spans="1:7" s="117" customFormat="1" ht="12" customHeight="1">
      <c r="A64" s="141">
        <v>52</v>
      </c>
      <c r="B64" s="118" t="s">
        <v>67</v>
      </c>
      <c r="C64" s="138"/>
      <c r="D64" s="107">
        <v>6.9</v>
      </c>
      <c r="E64" s="124">
        <v>4820043071418</v>
      </c>
      <c r="F64" s="116">
        <v>2.85</v>
      </c>
      <c r="G64" s="116"/>
    </row>
    <row r="65" spans="1:7" s="117" customFormat="1" ht="12" customHeight="1">
      <c r="A65" s="141">
        <v>53</v>
      </c>
      <c r="B65" s="118" t="s">
        <v>68</v>
      </c>
      <c r="C65" s="138"/>
      <c r="D65" s="107">
        <v>8.52</v>
      </c>
      <c r="E65" s="124">
        <v>4820043071425</v>
      </c>
      <c r="F65" s="116">
        <v>2.85</v>
      </c>
      <c r="G65" s="116"/>
    </row>
    <row r="66" spans="1:7" s="117" customFormat="1" ht="12" customHeight="1">
      <c r="A66" s="141">
        <v>54</v>
      </c>
      <c r="B66" s="118" t="s">
        <v>69</v>
      </c>
      <c r="C66" s="138"/>
      <c r="D66" s="107">
        <v>5.34</v>
      </c>
      <c r="E66" s="145"/>
      <c r="F66" s="116">
        <v>2.85</v>
      </c>
      <c r="G66" s="116"/>
    </row>
    <row r="67" spans="1:7" s="117" customFormat="1" ht="12" customHeight="1">
      <c r="A67" s="141">
        <v>55</v>
      </c>
      <c r="B67" s="118" t="s">
        <v>70</v>
      </c>
      <c r="C67" s="138"/>
      <c r="D67" s="107">
        <v>6.78</v>
      </c>
      <c r="E67" s="145"/>
      <c r="F67" s="116">
        <v>1.8</v>
      </c>
      <c r="G67" s="116"/>
    </row>
    <row r="68" spans="1:7" s="117" customFormat="1" ht="12" customHeight="1">
      <c r="A68" s="141">
        <v>56</v>
      </c>
      <c r="B68" s="118" t="s">
        <v>71</v>
      </c>
      <c r="C68" s="138"/>
      <c r="D68" s="107">
        <v>2.52</v>
      </c>
      <c r="E68" s="146"/>
      <c r="F68" s="116">
        <v>2.2999999999999998</v>
      </c>
      <c r="G68" s="116"/>
    </row>
    <row r="69" spans="1:7" s="117" customFormat="1" ht="12" customHeight="1">
      <c r="A69" s="141">
        <v>57</v>
      </c>
      <c r="B69" s="139" t="s">
        <v>72</v>
      </c>
      <c r="C69" s="140"/>
      <c r="D69" s="107">
        <v>2.88</v>
      </c>
      <c r="E69" s="119">
        <v>4820043072576</v>
      </c>
      <c r="F69" s="116"/>
      <c r="G69" s="116"/>
    </row>
    <row r="70" spans="1:7" s="117" customFormat="1" ht="12" customHeight="1">
      <c r="A70" s="141">
        <v>58</v>
      </c>
      <c r="B70" s="118" t="s">
        <v>73</v>
      </c>
      <c r="C70" s="138"/>
      <c r="D70" s="107">
        <v>4.2</v>
      </c>
      <c r="E70" s="119">
        <v>4820043070619</v>
      </c>
      <c r="F70" s="116">
        <v>0.75</v>
      </c>
      <c r="G70" s="116"/>
    </row>
    <row r="71" spans="1:7" s="117" customFormat="1" ht="12" customHeight="1">
      <c r="A71" s="141">
        <v>59</v>
      </c>
      <c r="B71" s="118" t="s">
        <v>74</v>
      </c>
      <c r="C71" s="138"/>
      <c r="D71" s="107">
        <v>7.62</v>
      </c>
      <c r="E71" s="124">
        <v>4820043072620</v>
      </c>
      <c r="F71" s="116">
        <v>1.65</v>
      </c>
      <c r="G71" s="116"/>
    </row>
    <row r="72" spans="1:7" s="117" customFormat="1" ht="11.1" customHeight="1">
      <c r="A72" s="324" t="s">
        <v>346</v>
      </c>
      <c r="B72" s="326"/>
      <c r="C72" s="326"/>
      <c r="D72" s="326"/>
      <c r="E72" s="327"/>
      <c r="F72" s="116"/>
      <c r="G72" s="116"/>
    </row>
    <row r="73" spans="1:7" s="117" customFormat="1" ht="12" customHeight="1">
      <c r="A73" s="100">
        <v>60</v>
      </c>
      <c r="B73" s="118" t="s">
        <v>75</v>
      </c>
      <c r="C73" s="138"/>
      <c r="D73" s="107">
        <v>8.6999999999999993</v>
      </c>
      <c r="E73" s="119">
        <v>4820043071227</v>
      </c>
      <c r="F73" s="137"/>
      <c r="G73" s="137"/>
    </row>
    <row r="74" spans="1:7" s="117" customFormat="1" ht="12" customHeight="1">
      <c r="A74" s="100">
        <v>61</v>
      </c>
      <c r="B74" s="118" t="s">
        <v>76</v>
      </c>
      <c r="C74" s="138"/>
      <c r="D74" s="107">
        <v>8.6999999999999993</v>
      </c>
      <c r="E74" s="119">
        <v>4820043071197</v>
      </c>
      <c r="F74" s="116">
        <v>3</v>
      </c>
      <c r="G74" s="116"/>
    </row>
    <row r="75" spans="1:7" s="117" customFormat="1" ht="12" customHeight="1">
      <c r="A75" s="100">
        <v>62</v>
      </c>
      <c r="B75" s="118" t="s">
        <v>77</v>
      </c>
      <c r="C75" s="138"/>
      <c r="D75" s="107">
        <v>8.6999999999999993</v>
      </c>
      <c r="E75" s="119">
        <v>4820043071180</v>
      </c>
      <c r="F75" s="116">
        <v>3</v>
      </c>
      <c r="G75" s="116"/>
    </row>
    <row r="76" spans="1:7" s="117" customFormat="1" ht="12" customHeight="1">
      <c r="A76" s="100">
        <v>63</v>
      </c>
      <c r="B76" s="118" t="s">
        <v>78</v>
      </c>
      <c r="C76" s="138"/>
      <c r="D76" s="107">
        <v>8.6999999999999993</v>
      </c>
      <c r="E76" s="119">
        <v>4820043071173</v>
      </c>
      <c r="F76" s="116">
        <v>3</v>
      </c>
      <c r="G76" s="116"/>
    </row>
    <row r="77" spans="1:7" s="117" customFormat="1" ht="12" customHeight="1">
      <c r="A77" s="100">
        <v>64</v>
      </c>
      <c r="B77" s="118" t="s">
        <v>79</v>
      </c>
      <c r="C77" s="138"/>
      <c r="D77" s="107">
        <v>8.6999999999999993</v>
      </c>
      <c r="E77" s="119">
        <v>4820043071210</v>
      </c>
      <c r="F77" s="116">
        <v>3</v>
      </c>
      <c r="G77" s="116"/>
    </row>
    <row r="78" spans="1:7" s="117" customFormat="1" ht="12" customHeight="1">
      <c r="A78" s="100">
        <v>65</v>
      </c>
      <c r="B78" s="118" t="s">
        <v>80</v>
      </c>
      <c r="C78" s="138"/>
      <c r="D78" s="107">
        <v>8.6999999999999993</v>
      </c>
      <c r="E78" s="119">
        <v>4820043071203</v>
      </c>
      <c r="F78" s="116"/>
      <c r="G78" s="116"/>
    </row>
    <row r="79" spans="1:7" s="117" customFormat="1" ht="12" customHeight="1">
      <c r="A79" s="100">
        <v>66</v>
      </c>
      <c r="B79" s="147" t="s">
        <v>81</v>
      </c>
      <c r="C79" s="140"/>
      <c r="D79" s="103">
        <v>6.72</v>
      </c>
      <c r="E79" s="148">
        <v>4820043072309</v>
      </c>
      <c r="F79" s="116"/>
      <c r="G79" s="116"/>
    </row>
    <row r="80" spans="1:7" s="117" customFormat="1" ht="12" customHeight="1">
      <c r="A80" s="100">
        <v>67</v>
      </c>
      <c r="B80" s="147" t="s">
        <v>82</v>
      </c>
      <c r="C80" s="140"/>
      <c r="D80" s="103">
        <v>6.72</v>
      </c>
      <c r="E80" s="148">
        <v>4820043072323</v>
      </c>
      <c r="F80" s="116"/>
      <c r="G80" s="116"/>
    </row>
    <row r="81" spans="1:7" s="117" customFormat="1" ht="12" customHeight="1">
      <c r="A81" s="100">
        <v>68</v>
      </c>
      <c r="B81" s="147" t="s">
        <v>83</v>
      </c>
      <c r="C81" s="140"/>
      <c r="D81" s="103">
        <v>6.72</v>
      </c>
      <c r="E81" s="148">
        <v>4820043072316</v>
      </c>
      <c r="F81" s="116">
        <v>3</v>
      </c>
      <c r="G81" s="116"/>
    </row>
    <row r="82" spans="1:7" s="117" customFormat="1" ht="12" customHeight="1">
      <c r="A82" s="324" t="s">
        <v>84</v>
      </c>
      <c r="B82" s="326"/>
      <c r="C82" s="326"/>
      <c r="D82" s="326"/>
      <c r="E82" s="327"/>
      <c r="F82" s="116"/>
      <c r="G82" s="116"/>
    </row>
    <row r="83" spans="1:7" s="117" customFormat="1" ht="12" customHeight="1">
      <c r="A83" s="100">
        <v>69</v>
      </c>
      <c r="B83" s="118" t="s">
        <v>85</v>
      </c>
      <c r="C83" s="140"/>
      <c r="D83" s="149">
        <v>11.28</v>
      </c>
      <c r="E83" s="148">
        <v>4820043072446</v>
      </c>
      <c r="F83" s="116"/>
      <c r="G83" s="116"/>
    </row>
    <row r="84" spans="1:7" s="117" customFormat="1" ht="12" customHeight="1">
      <c r="A84" s="100">
        <v>70</v>
      </c>
      <c r="B84" s="118" t="s">
        <v>86</v>
      </c>
      <c r="C84" s="140"/>
      <c r="D84" s="149">
        <v>11.28</v>
      </c>
      <c r="E84" s="148">
        <v>4820043072453</v>
      </c>
      <c r="F84" s="116"/>
      <c r="G84" s="116"/>
    </row>
    <row r="85" spans="1:7" s="117" customFormat="1" ht="12" customHeight="1">
      <c r="A85" s="100">
        <v>71</v>
      </c>
      <c r="B85" s="118" t="s">
        <v>87</v>
      </c>
      <c r="C85" s="140"/>
      <c r="D85" s="149">
        <v>11.28</v>
      </c>
      <c r="E85" s="148">
        <v>4820088481104</v>
      </c>
      <c r="F85" s="116"/>
      <c r="G85" s="116"/>
    </row>
    <row r="86" spans="1:7" s="117" customFormat="1" ht="8.25" customHeight="1">
      <c r="A86" s="324" t="s">
        <v>88</v>
      </c>
      <c r="B86" s="326"/>
      <c r="C86" s="326"/>
      <c r="D86" s="326"/>
      <c r="E86" s="327"/>
      <c r="F86" s="116">
        <v>3</v>
      </c>
      <c r="G86" s="116"/>
    </row>
    <row r="87" spans="1:7" s="117" customFormat="1" ht="11.1" customHeight="1">
      <c r="A87" s="100">
        <v>72</v>
      </c>
      <c r="B87" s="150" t="s">
        <v>89</v>
      </c>
      <c r="C87" s="138"/>
      <c r="D87" s="107">
        <v>11.46</v>
      </c>
      <c r="E87" s="119">
        <v>4820043071067</v>
      </c>
      <c r="F87" s="137"/>
      <c r="G87" s="137"/>
    </row>
    <row r="88" spans="1:7" s="117" customFormat="1" ht="11.1" customHeight="1">
      <c r="A88" s="100">
        <v>73</v>
      </c>
      <c r="B88" s="150" t="s">
        <v>90</v>
      </c>
      <c r="C88" s="138"/>
      <c r="D88" s="107">
        <v>8.76</v>
      </c>
      <c r="E88" s="119">
        <v>4820043071159</v>
      </c>
      <c r="F88" s="116">
        <v>3.9000000000000004</v>
      </c>
      <c r="G88" s="116"/>
    </row>
    <row r="89" spans="1:7" s="117" customFormat="1" ht="11.1" customHeight="1">
      <c r="A89" s="100">
        <v>74</v>
      </c>
      <c r="B89" s="150" t="s">
        <v>91</v>
      </c>
      <c r="C89" s="138"/>
      <c r="D89" s="107">
        <v>13.2</v>
      </c>
      <c r="E89" s="151"/>
      <c r="F89" s="116">
        <v>3.2</v>
      </c>
      <c r="G89" s="116"/>
    </row>
    <row r="90" spans="1:7" s="117" customFormat="1" ht="8.25" customHeight="1">
      <c r="A90" s="324" t="s">
        <v>1</v>
      </c>
      <c r="B90" s="325"/>
      <c r="C90" s="325"/>
      <c r="D90" s="326"/>
      <c r="E90" s="327"/>
      <c r="F90" s="116">
        <v>3.6</v>
      </c>
      <c r="G90" s="116"/>
    </row>
    <row r="91" spans="1:7" s="117" customFormat="1" ht="12" customHeight="1">
      <c r="A91" s="152">
        <v>75</v>
      </c>
      <c r="B91" s="153" t="s">
        <v>92</v>
      </c>
      <c r="C91" s="154" t="s">
        <v>93</v>
      </c>
      <c r="D91" s="155">
        <v>25.5</v>
      </c>
      <c r="E91" s="156">
        <v>4820043072187</v>
      </c>
      <c r="F91" s="137"/>
      <c r="G91" s="137"/>
    </row>
    <row r="92" spans="1:7" s="117" customFormat="1" ht="12" customHeight="1">
      <c r="A92" s="152">
        <v>76</v>
      </c>
      <c r="B92" s="139" t="s">
        <v>94</v>
      </c>
      <c r="C92" s="144"/>
      <c r="D92" s="155">
        <v>27.66</v>
      </c>
      <c r="E92" s="156">
        <v>4820043072194</v>
      </c>
      <c r="F92" s="137"/>
      <c r="G92" s="137"/>
    </row>
    <row r="93" spans="1:7" s="117" customFormat="1" ht="12" customHeight="1">
      <c r="A93" s="152">
        <v>77</v>
      </c>
      <c r="B93" s="157" t="s">
        <v>95</v>
      </c>
      <c r="C93" s="158" t="s">
        <v>96</v>
      </c>
      <c r="D93" s="107">
        <v>46.62</v>
      </c>
      <c r="E93" s="156"/>
      <c r="F93" s="137"/>
      <c r="G93" s="137"/>
    </row>
    <row r="94" spans="1:7" s="117" customFormat="1" ht="12" customHeight="1">
      <c r="A94" s="152">
        <v>78</v>
      </c>
      <c r="B94" s="157" t="s">
        <v>97</v>
      </c>
      <c r="C94" s="158" t="s">
        <v>98</v>
      </c>
      <c r="D94" s="107">
        <v>50.4</v>
      </c>
      <c r="E94" s="156"/>
      <c r="F94" s="137"/>
      <c r="G94" s="137"/>
    </row>
    <row r="95" spans="1:7" s="117" customFormat="1" ht="10.5" customHeight="1">
      <c r="A95" s="152">
        <v>79</v>
      </c>
      <c r="B95" s="159" t="s">
        <v>99</v>
      </c>
      <c r="C95" s="136"/>
      <c r="D95" s="103">
        <v>56.7</v>
      </c>
      <c r="E95" s="121"/>
      <c r="F95" s="137"/>
      <c r="G95" s="137"/>
    </row>
    <row r="96" spans="1:7" s="117" customFormat="1" ht="12" customHeight="1">
      <c r="A96" s="152">
        <v>80</v>
      </c>
      <c r="B96" s="157" t="s">
        <v>100</v>
      </c>
      <c r="C96" s="136"/>
      <c r="D96" s="107">
        <v>95.76</v>
      </c>
      <c r="E96" s="121">
        <v>4820043072613</v>
      </c>
      <c r="F96" s="137"/>
      <c r="G96" s="137"/>
    </row>
    <row r="97" spans="1:7" s="117" customFormat="1" ht="12" customHeight="1">
      <c r="A97" s="152">
        <v>81</v>
      </c>
      <c r="B97" s="157" t="s">
        <v>101</v>
      </c>
      <c r="C97" s="136"/>
      <c r="D97" s="107">
        <v>24.3</v>
      </c>
      <c r="E97" s="121"/>
      <c r="F97" s="137"/>
      <c r="G97" s="137"/>
    </row>
    <row r="98" spans="1:7" s="117" customFormat="1" ht="12" customHeight="1">
      <c r="A98" s="152">
        <v>82</v>
      </c>
      <c r="B98" s="118" t="s">
        <v>102</v>
      </c>
      <c r="C98" s="138"/>
      <c r="D98" s="107">
        <v>30.48</v>
      </c>
      <c r="E98" s="121">
        <v>4820043070626</v>
      </c>
      <c r="F98" s="116">
        <v>19.95</v>
      </c>
      <c r="G98" s="116"/>
    </row>
    <row r="99" spans="1:7" s="117" customFormat="1" ht="12" customHeight="1">
      <c r="A99" s="152">
        <v>83</v>
      </c>
      <c r="B99" s="118" t="s">
        <v>103</v>
      </c>
      <c r="C99" s="138"/>
      <c r="D99" s="107">
        <v>15.9</v>
      </c>
      <c r="E99" s="121"/>
      <c r="F99" s="116">
        <v>10.3</v>
      </c>
      <c r="G99" s="116"/>
    </row>
    <row r="100" spans="1:7" s="117" customFormat="1" ht="12" customHeight="1">
      <c r="A100" s="152">
        <v>84</v>
      </c>
      <c r="B100" s="118" t="s">
        <v>104</v>
      </c>
      <c r="C100" s="138"/>
      <c r="D100" s="107">
        <v>36.54</v>
      </c>
      <c r="E100" s="121">
        <v>4820043071678</v>
      </c>
      <c r="F100" s="116">
        <v>4.8499999999999996</v>
      </c>
      <c r="G100" s="116"/>
    </row>
    <row r="101" spans="1:7" s="117" customFormat="1" ht="12" customHeight="1">
      <c r="A101" s="152">
        <v>85</v>
      </c>
      <c r="B101" s="118" t="s">
        <v>105</v>
      </c>
      <c r="C101" s="138"/>
      <c r="D101" s="107">
        <v>15.48</v>
      </c>
      <c r="E101" s="121"/>
      <c r="F101" s="116">
        <v>19.95</v>
      </c>
      <c r="G101" s="116"/>
    </row>
    <row r="102" spans="1:7" s="117" customFormat="1" ht="12" customHeight="1">
      <c r="A102" s="152">
        <v>86</v>
      </c>
      <c r="B102" s="118" t="s">
        <v>106</v>
      </c>
      <c r="C102" s="138"/>
      <c r="D102" s="107">
        <v>51.66</v>
      </c>
      <c r="E102" s="108"/>
      <c r="F102" s="116"/>
      <c r="G102" s="116"/>
    </row>
    <row r="103" spans="1:7" s="117" customFormat="1" ht="12" customHeight="1">
      <c r="A103" s="152">
        <v>87</v>
      </c>
      <c r="B103" s="118" t="s">
        <v>107</v>
      </c>
      <c r="C103" s="138"/>
      <c r="D103" s="107">
        <v>22.02</v>
      </c>
      <c r="E103" s="121">
        <v>4820043071616</v>
      </c>
      <c r="F103" s="116"/>
      <c r="G103" s="116"/>
    </row>
    <row r="104" spans="1:7" s="117" customFormat="1" ht="12" customHeight="1">
      <c r="A104" s="152">
        <v>88</v>
      </c>
      <c r="B104" s="118" t="s">
        <v>108</v>
      </c>
      <c r="C104" s="138"/>
      <c r="D104" s="107">
        <v>141.12</v>
      </c>
      <c r="E104" s="121">
        <v>4820043071777</v>
      </c>
      <c r="F104" s="116"/>
      <c r="G104" s="116"/>
    </row>
    <row r="105" spans="1:7" s="117" customFormat="1" ht="12" customHeight="1">
      <c r="A105" s="152">
        <v>89</v>
      </c>
      <c r="B105" s="118" t="s">
        <v>530</v>
      </c>
      <c r="C105" s="138"/>
      <c r="D105" s="107">
        <v>24</v>
      </c>
      <c r="E105" s="119">
        <v>4820043071531</v>
      </c>
      <c r="F105" s="116"/>
      <c r="G105" s="116"/>
    </row>
    <row r="106" spans="1:7" s="117" customFormat="1" ht="12" customHeight="1">
      <c r="A106" s="152">
        <v>90</v>
      </c>
      <c r="B106" s="118" t="s">
        <v>531</v>
      </c>
      <c r="C106" s="138"/>
      <c r="D106" s="107">
        <v>38.520000000000003</v>
      </c>
      <c r="E106" s="121"/>
      <c r="F106" s="116"/>
      <c r="G106" s="116"/>
    </row>
    <row r="107" spans="1:7" s="117" customFormat="1" ht="12" customHeight="1">
      <c r="A107" s="152">
        <v>91</v>
      </c>
      <c r="B107" s="118" t="s">
        <v>532</v>
      </c>
      <c r="C107" s="138"/>
      <c r="D107" s="107">
        <v>22.08</v>
      </c>
      <c r="E107" s="119">
        <v>4820043071524</v>
      </c>
      <c r="F107" s="116"/>
      <c r="G107" s="116"/>
    </row>
    <row r="108" spans="1:7" s="117" customFormat="1" ht="12" customHeight="1">
      <c r="A108" s="152">
        <v>92</v>
      </c>
      <c r="B108" s="118" t="s">
        <v>533</v>
      </c>
      <c r="C108" s="138"/>
      <c r="D108" s="107">
        <v>59.28</v>
      </c>
      <c r="E108" s="121"/>
      <c r="F108" s="116"/>
      <c r="G108" s="116"/>
    </row>
    <row r="109" spans="1:7" s="117" customFormat="1" ht="12" customHeight="1">
      <c r="A109" s="152">
        <v>93</v>
      </c>
      <c r="B109" s="118" t="s">
        <v>534</v>
      </c>
      <c r="C109" s="138"/>
      <c r="D109" s="107">
        <v>45.18</v>
      </c>
      <c r="E109" s="121">
        <v>4820043071685</v>
      </c>
      <c r="F109" s="116"/>
      <c r="G109" s="116"/>
    </row>
    <row r="110" spans="1:7" s="117" customFormat="1" ht="12" customHeight="1">
      <c r="A110" s="152">
        <v>94</v>
      </c>
      <c r="B110" s="118" t="s">
        <v>535</v>
      </c>
      <c r="C110" s="138"/>
      <c r="D110" s="107">
        <v>66.959999999999994</v>
      </c>
      <c r="E110" s="121">
        <v>4820043071661</v>
      </c>
      <c r="F110" s="116"/>
      <c r="G110" s="116"/>
    </row>
    <row r="111" spans="1:7" s="117" customFormat="1" ht="12" customHeight="1">
      <c r="A111" s="152">
        <v>95</v>
      </c>
      <c r="B111" s="118" t="s">
        <v>536</v>
      </c>
      <c r="C111" s="138"/>
      <c r="D111" s="107">
        <v>33.78</v>
      </c>
      <c r="E111" s="119">
        <v>4820043071548</v>
      </c>
      <c r="F111" s="116"/>
      <c r="G111" s="116"/>
    </row>
    <row r="112" spans="1:7" s="117" customFormat="1" ht="12" customHeight="1">
      <c r="A112" s="152">
        <v>96</v>
      </c>
      <c r="B112" s="118" t="s">
        <v>537</v>
      </c>
      <c r="C112" s="140"/>
      <c r="D112" s="107">
        <v>41.34</v>
      </c>
      <c r="E112" s="119">
        <v>4820043072262</v>
      </c>
      <c r="F112" s="116"/>
      <c r="G112" s="116"/>
    </row>
    <row r="113" spans="1:7" s="117" customFormat="1" ht="12" customHeight="1">
      <c r="A113" s="152">
        <v>97</v>
      </c>
      <c r="B113" s="160" t="s">
        <v>538</v>
      </c>
      <c r="C113" s="140"/>
      <c r="D113" s="107">
        <v>52.08</v>
      </c>
      <c r="E113" s="108"/>
      <c r="F113" s="116"/>
      <c r="G113" s="116"/>
    </row>
    <row r="114" spans="1:7" s="117" customFormat="1" ht="12" customHeight="1">
      <c r="A114" s="152">
        <v>98</v>
      </c>
      <c r="B114" s="150" t="s">
        <v>539</v>
      </c>
      <c r="C114" s="140"/>
      <c r="D114" s="107">
        <v>50.58</v>
      </c>
      <c r="E114" s="108"/>
      <c r="F114" s="116"/>
      <c r="G114" s="116"/>
    </row>
    <row r="115" spans="1:7" s="117" customFormat="1" ht="12" customHeight="1">
      <c r="A115" s="152">
        <v>99</v>
      </c>
      <c r="B115" s="139" t="s">
        <v>109</v>
      </c>
      <c r="C115" s="161"/>
      <c r="D115" s="103">
        <v>23.94</v>
      </c>
      <c r="E115" s="156">
        <v>4820043071494</v>
      </c>
      <c r="F115" s="116">
        <v>2.5</v>
      </c>
      <c r="G115" s="116"/>
    </row>
    <row r="116" spans="1:7" s="117" customFormat="1" ht="12" customHeight="1">
      <c r="A116" s="152">
        <v>100</v>
      </c>
      <c r="B116" s="118" t="s">
        <v>540</v>
      </c>
      <c r="C116" s="161"/>
      <c r="D116" s="107">
        <v>7.02</v>
      </c>
      <c r="E116" s="156"/>
      <c r="F116" s="116"/>
      <c r="G116" s="116"/>
    </row>
    <row r="117" spans="1:7" s="117" customFormat="1" ht="12" customHeight="1">
      <c r="A117" s="152">
        <v>101</v>
      </c>
      <c r="B117" s="139" t="s">
        <v>110</v>
      </c>
      <c r="C117" s="162"/>
      <c r="D117" s="103">
        <v>24.3</v>
      </c>
      <c r="E117" s="156">
        <v>4820043071517</v>
      </c>
      <c r="F117" s="116">
        <v>2.5</v>
      </c>
      <c r="G117" s="116"/>
    </row>
    <row r="118" spans="1:7" s="117" customFormat="1" ht="12" customHeight="1">
      <c r="A118" s="152">
        <v>102</v>
      </c>
      <c r="B118" s="118" t="s">
        <v>541</v>
      </c>
      <c r="C118" s="138"/>
      <c r="D118" s="107">
        <v>7.44</v>
      </c>
      <c r="E118" s="121"/>
      <c r="F118" s="116"/>
      <c r="G118" s="116"/>
    </row>
    <row r="119" spans="1:7" s="117" customFormat="1" ht="12" customHeight="1">
      <c r="A119" s="152">
        <v>103</v>
      </c>
      <c r="B119" s="139" t="s">
        <v>112</v>
      </c>
      <c r="C119" s="161"/>
      <c r="D119" s="103">
        <v>22.68</v>
      </c>
      <c r="E119" s="156">
        <v>4820043071500</v>
      </c>
      <c r="F119" s="116">
        <v>2.65</v>
      </c>
      <c r="G119" s="116"/>
    </row>
    <row r="120" spans="1:7" s="117" customFormat="1" ht="12" customHeight="1">
      <c r="A120" s="152">
        <v>104</v>
      </c>
      <c r="B120" s="118" t="s">
        <v>111</v>
      </c>
      <c r="C120" s="161"/>
      <c r="D120" s="107">
        <v>7.02</v>
      </c>
      <c r="E120" s="156"/>
      <c r="F120" s="116"/>
      <c r="G120" s="116"/>
    </row>
    <row r="121" spans="1:7" s="117" customFormat="1" ht="12" customHeight="1">
      <c r="A121" s="152">
        <v>105</v>
      </c>
      <c r="B121" s="163" t="s">
        <v>113</v>
      </c>
      <c r="C121" s="164"/>
      <c r="D121" s="165">
        <v>36.36</v>
      </c>
      <c r="E121" s="166">
        <v>4820043071951</v>
      </c>
      <c r="F121" s="116"/>
      <c r="G121" s="116"/>
    </row>
    <row r="122" spans="1:7" s="168" customFormat="1" ht="12" customHeight="1">
      <c r="A122" s="152">
        <v>106</v>
      </c>
      <c r="B122" s="118" t="s">
        <v>114</v>
      </c>
      <c r="C122" s="138"/>
      <c r="D122" s="107">
        <v>41.58</v>
      </c>
      <c r="E122" s="121">
        <v>4820043071432</v>
      </c>
      <c r="F122" s="167"/>
      <c r="G122" s="167"/>
    </row>
    <row r="123" spans="1:7" s="117" customFormat="1" ht="12" customHeight="1">
      <c r="A123" s="152">
        <v>107</v>
      </c>
      <c r="B123" s="169" t="s">
        <v>115</v>
      </c>
      <c r="C123" s="170"/>
      <c r="D123" s="107">
        <v>42.84</v>
      </c>
      <c r="E123" s="121">
        <v>4820043071869</v>
      </c>
    </row>
    <row r="124" spans="1:7" s="117" customFormat="1" ht="12" customHeight="1">
      <c r="A124" s="152">
        <v>108</v>
      </c>
      <c r="B124" s="171" t="s">
        <v>116</v>
      </c>
      <c r="C124" s="172"/>
      <c r="D124" s="103">
        <v>35.28</v>
      </c>
      <c r="E124" s="173">
        <v>4820043071814</v>
      </c>
      <c r="F124" s="116">
        <v>1.7324999999999999</v>
      </c>
      <c r="G124" s="116"/>
    </row>
    <row r="125" spans="1:7" s="117" customFormat="1" ht="12" customHeight="1">
      <c r="A125" s="152">
        <v>109</v>
      </c>
      <c r="B125" s="150" t="s">
        <v>542</v>
      </c>
      <c r="C125" s="172"/>
      <c r="D125" s="107">
        <v>9.36</v>
      </c>
      <c r="E125" s="173"/>
      <c r="F125" s="116"/>
      <c r="G125" s="116"/>
    </row>
    <row r="126" spans="1:7" s="115" customFormat="1" ht="12" customHeight="1">
      <c r="A126" s="152">
        <v>110</v>
      </c>
      <c r="B126" s="171" t="s">
        <v>117</v>
      </c>
      <c r="C126" s="172"/>
      <c r="D126" s="103">
        <v>32.1</v>
      </c>
      <c r="E126" s="173">
        <v>4820043072019</v>
      </c>
      <c r="F126" s="114"/>
      <c r="G126" s="114"/>
    </row>
    <row r="127" spans="1:7" s="115" customFormat="1" ht="12" customHeight="1">
      <c r="A127" s="152">
        <v>111</v>
      </c>
      <c r="B127" s="150" t="s">
        <v>543</v>
      </c>
      <c r="C127" s="172"/>
      <c r="D127" s="107">
        <v>9.36</v>
      </c>
      <c r="E127" s="173"/>
      <c r="F127" s="114"/>
      <c r="G127" s="114"/>
    </row>
    <row r="128" spans="1:7" s="115" customFormat="1" ht="12" customHeight="1">
      <c r="A128" s="152">
        <v>112</v>
      </c>
      <c r="B128" s="171" t="s">
        <v>118</v>
      </c>
      <c r="C128" s="172"/>
      <c r="D128" s="103">
        <v>48.12</v>
      </c>
      <c r="E128" s="174">
        <v>4820043071944</v>
      </c>
      <c r="F128" s="114"/>
      <c r="G128" s="114"/>
    </row>
    <row r="129" spans="1:7" s="115" customFormat="1" ht="12" customHeight="1">
      <c r="A129" s="152">
        <v>113</v>
      </c>
      <c r="B129" s="150" t="s">
        <v>544</v>
      </c>
      <c r="C129" s="172"/>
      <c r="D129" s="107">
        <v>11.04</v>
      </c>
      <c r="E129" s="174"/>
      <c r="F129" s="114"/>
      <c r="G129" s="114"/>
    </row>
    <row r="130" spans="1:7" s="115" customFormat="1" ht="12" customHeight="1">
      <c r="A130" s="152">
        <v>114</v>
      </c>
      <c r="B130" s="171" t="s">
        <v>119</v>
      </c>
      <c r="C130" s="172"/>
      <c r="D130" s="103">
        <v>27.72</v>
      </c>
      <c r="E130" s="173">
        <v>4820043071937</v>
      </c>
      <c r="F130" s="114"/>
      <c r="G130" s="114"/>
    </row>
    <row r="131" spans="1:7" s="115" customFormat="1" ht="12" customHeight="1">
      <c r="A131" s="152">
        <v>115</v>
      </c>
      <c r="B131" s="150" t="s">
        <v>120</v>
      </c>
      <c r="C131" s="172"/>
      <c r="D131" s="107">
        <v>4.5</v>
      </c>
      <c r="E131" s="175"/>
      <c r="F131" s="114"/>
      <c r="G131" s="114"/>
    </row>
    <row r="132" spans="1:7" s="115" customFormat="1" ht="12" customHeight="1">
      <c r="A132" s="152">
        <v>116</v>
      </c>
      <c r="B132" s="171" t="s">
        <v>121</v>
      </c>
      <c r="C132" s="176"/>
      <c r="D132" s="103">
        <v>27.72</v>
      </c>
      <c r="E132" s="173">
        <v>4820043072033</v>
      </c>
      <c r="F132" s="114"/>
      <c r="G132" s="114"/>
    </row>
    <row r="133" spans="1:7" s="115" customFormat="1" ht="12" customHeight="1">
      <c r="A133" s="152">
        <v>117</v>
      </c>
      <c r="B133" s="150" t="s">
        <v>122</v>
      </c>
      <c r="C133" s="176"/>
      <c r="D133" s="107">
        <v>4.5</v>
      </c>
      <c r="E133" s="121"/>
      <c r="F133" s="114"/>
      <c r="G133" s="114"/>
    </row>
    <row r="134" spans="1:7" s="115" customFormat="1" ht="12" customHeight="1">
      <c r="A134" s="152">
        <v>118</v>
      </c>
      <c r="B134" s="150" t="s">
        <v>123</v>
      </c>
      <c r="C134" s="177"/>
      <c r="D134" s="107">
        <v>13.02</v>
      </c>
      <c r="E134" s="121">
        <v>4820043072002</v>
      </c>
      <c r="F134" s="114"/>
      <c r="G134" s="114"/>
    </row>
    <row r="135" spans="1:7" s="115" customFormat="1" ht="12" customHeight="1">
      <c r="A135" s="152">
        <v>119</v>
      </c>
      <c r="B135" s="118" t="s">
        <v>124</v>
      </c>
      <c r="C135" s="176"/>
      <c r="D135" s="107">
        <v>15.72</v>
      </c>
      <c r="E135" s="119"/>
      <c r="F135" s="114"/>
      <c r="G135" s="114"/>
    </row>
    <row r="136" spans="1:7" s="117" customFormat="1" ht="12" customHeight="1">
      <c r="A136" s="152">
        <v>120</v>
      </c>
      <c r="B136" s="118" t="s">
        <v>125</v>
      </c>
      <c r="C136" s="176"/>
      <c r="D136" s="107">
        <v>15.36</v>
      </c>
      <c r="E136" s="119"/>
    </row>
    <row r="137" spans="1:7" s="117" customFormat="1" ht="12" customHeight="1">
      <c r="A137" s="152">
        <v>121</v>
      </c>
      <c r="B137" s="118" t="s">
        <v>126</v>
      </c>
      <c r="C137" s="176"/>
      <c r="D137" s="107">
        <v>11.34</v>
      </c>
      <c r="E137" s="119"/>
    </row>
    <row r="138" spans="1:7" s="117" customFormat="1" ht="12" customHeight="1">
      <c r="A138" s="152">
        <v>122</v>
      </c>
      <c r="B138" s="118" t="s">
        <v>127</v>
      </c>
      <c r="C138" s="176"/>
      <c r="D138" s="107">
        <v>11.7</v>
      </c>
      <c r="E138" s="119"/>
    </row>
    <row r="139" spans="1:7" s="117" customFormat="1" ht="12" customHeight="1">
      <c r="A139" s="152">
        <v>123</v>
      </c>
      <c r="B139" s="178" t="s">
        <v>128</v>
      </c>
      <c r="C139" s="176"/>
      <c r="D139" s="103">
        <v>153.72</v>
      </c>
      <c r="E139" s="156">
        <v>4820043071883</v>
      </c>
    </row>
    <row r="140" spans="1:7" s="180" customFormat="1" ht="12" customHeight="1">
      <c r="A140" s="152">
        <v>124</v>
      </c>
      <c r="B140" s="169" t="s">
        <v>129</v>
      </c>
      <c r="C140" s="179"/>
      <c r="D140" s="107">
        <v>81.48</v>
      </c>
      <c r="E140" s="121">
        <v>4820043072095</v>
      </c>
    </row>
    <row r="141" spans="1:7" s="180" customFormat="1" ht="12" customHeight="1">
      <c r="A141" s="152">
        <v>125</v>
      </c>
      <c r="B141" s="169" t="s">
        <v>130</v>
      </c>
      <c r="C141" s="179"/>
      <c r="D141" s="107">
        <v>172.62</v>
      </c>
      <c r="E141" s="121"/>
    </row>
    <row r="142" spans="1:7" s="180" customFormat="1" ht="12" customHeight="1">
      <c r="A142" s="152">
        <v>126</v>
      </c>
      <c r="B142" s="178" t="s">
        <v>131</v>
      </c>
      <c r="C142" s="176"/>
      <c r="D142" s="103">
        <v>156.54</v>
      </c>
      <c r="E142" s="156">
        <v>4820043071968</v>
      </c>
    </row>
    <row r="143" spans="1:7" s="180" customFormat="1" ht="12" customHeight="1">
      <c r="A143" s="152">
        <v>127</v>
      </c>
      <c r="B143" s="169" t="s">
        <v>132</v>
      </c>
      <c r="C143" s="179"/>
      <c r="D143" s="107">
        <v>166.32</v>
      </c>
      <c r="E143" s="121"/>
    </row>
    <row r="144" spans="1:7" s="180" customFormat="1" ht="12" customHeight="1">
      <c r="A144" s="152">
        <v>128</v>
      </c>
      <c r="B144" s="178" t="s">
        <v>133</v>
      </c>
      <c r="C144" s="179"/>
      <c r="D144" s="103">
        <v>111.48</v>
      </c>
      <c r="E144" s="156">
        <v>4820043071890</v>
      </c>
    </row>
    <row r="145" spans="1:5" s="180" customFormat="1" ht="12" customHeight="1">
      <c r="A145" s="152">
        <v>129</v>
      </c>
      <c r="B145" s="169" t="s">
        <v>134</v>
      </c>
      <c r="C145" s="179"/>
      <c r="D145" s="107">
        <v>56.7</v>
      </c>
      <c r="E145" s="121">
        <v>4820043072088</v>
      </c>
    </row>
    <row r="146" spans="1:5" s="180" customFormat="1" ht="12" customHeight="1">
      <c r="A146" s="152">
        <v>130</v>
      </c>
      <c r="B146" s="169" t="s">
        <v>135</v>
      </c>
      <c r="C146" s="179"/>
      <c r="D146" s="107">
        <v>131.34</v>
      </c>
      <c r="E146" s="121"/>
    </row>
    <row r="147" spans="1:5" s="180" customFormat="1" ht="12" customHeight="1">
      <c r="A147" s="152">
        <v>131</v>
      </c>
      <c r="B147" s="178" t="s">
        <v>136</v>
      </c>
      <c r="C147" s="179"/>
      <c r="D147" s="103">
        <v>117.18</v>
      </c>
      <c r="E147" s="156">
        <v>4820043071906</v>
      </c>
    </row>
    <row r="148" spans="1:5" s="180" customFormat="1" ht="12" customHeight="1">
      <c r="A148" s="152">
        <v>132</v>
      </c>
      <c r="B148" s="139" t="s">
        <v>145</v>
      </c>
      <c r="C148" s="179"/>
      <c r="D148" s="103">
        <v>89.4</v>
      </c>
      <c r="E148" s="156">
        <v>4820043072422</v>
      </c>
    </row>
    <row r="149" spans="1:5" s="180" customFormat="1" ht="12" customHeight="1">
      <c r="A149" s="152">
        <v>133</v>
      </c>
      <c r="B149" s="169" t="s">
        <v>137</v>
      </c>
      <c r="C149" s="179"/>
      <c r="D149" s="107">
        <v>61.74</v>
      </c>
      <c r="E149" s="121">
        <v>4820043072101</v>
      </c>
    </row>
    <row r="150" spans="1:5" s="180" customFormat="1" ht="12" customHeight="1">
      <c r="A150" s="152">
        <v>134</v>
      </c>
      <c r="B150" s="169" t="s">
        <v>443</v>
      </c>
      <c r="C150" s="179"/>
      <c r="D150" s="107">
        <v>99.96</v>
      </c>
      <c r="E150" s="121"/>
    </row>
    <row r="151" spans="1:5" s="180" customFormat="1" ht="12" customHeight="1">
      <c r="A151" s="152">
        <v>135</v>
      </c>
      <c r="B151" s="169" t="s">
        <v>138</v>
      </c>
      <c r="C151" s="179"/>
      <c r="D151" s="103">
        <v>137.34</v>
      </c>
      <c r="E151" s="156">
        <v>4820043072163</v>
      </c>
    </row>
    <row r="152" spans="1:5" s="180" customFormat="1" ht="12" customHeight="1">
      <c r="A152" s="152">
        <v>136</v>
      </c>
      <c r="B152" s="178" t="s">
        <v>545</v>
      </c>
      <c r="C152" s="179" t="s">
        <v>141</v>
      </c>
      <c r="D152" s="103">
        <v>71.28</v>
      </c>
      <c r="E152" s="156">
        <v>4820043072644</v>
      </c>
    </row>
    <row r="153" spans="1:5" s="180" customFormat="1" ht="12" customHeight="1">
      <c r="A153" s="152">
        <v>137</v>
      </c>
      <c r="B153" s="118" t="s">
        <v>139</v>
      </c>
      <c r="C153" s="179"/>
      <c r="D153" s="107">
        <v>13.62</v>
      </c>
      <c r="E153" s="121"/>
    </row>
    <row r="154" spans="1:5" s="180" customFormat="1" ht="12" customHeight="1">
      <c r="A154" s="152">
        <v>138</v>
      </c>
      <c r="B154" s="139" t="s">
        <v>140</v>
      </c>
      <c r="C154" s="179" t="s">
        <v>141</v>
      </c>
      <c r="D154" s="103">
        <v>113.04</v>
      </c>
      <c r="E154" s="156">
        <v>4820043072385</v>
      </c>
    </row>
    <row r="155" spans="1:5" s="180" customFormat="1" ht="12" customHeight="1">
      <c r="A155" s="152">
        <v>139</v>
      </c>
      <c r="B155" s="118" t="s">
        <v>440</v>
      </c>
      <c r="C155" s="179"/>
      <c r="D155" s="103">
        <v>124.14</v>
      </c>
      <c r="E155" s="156"/>
    </row>
    <row r="156" spans="1:5">
      <c r="A156" s="152">
        <v>140</v>
      </c>
      <c r="B156" s="139" t="s">
        <v>142</v>
      </c>
      <c r="C156" s="179" t="s">
        <v>141</v>
      </c>
      <c r="D156" s="103">
        <v>129.96</v>
      </c>
      <c r="E156" s="156">
        <v>4820043072408</v>
      </c>
    </row>
    <row r="157" spans="1:5">
      <c r="A157" s="152">
        <v>141</v>
      </c>
      <c r="B157" s="118" t="s">
        <v>441</v>
      </c>
      <c r="C157" s="179"/>
      <c r="D157" s="103">
        <v>148.08000000000001</v>
      </c>
      <c r="E157" s="156"/>
    </row>
    <row r="158" spans="1:5">
      <c r="A158" s="152">
        <v>142</v>
      </c>
      <c r="B158" s="139" t="s">
        <v>143</v>
      </c>
      <c r="C158" s="179" t="s">
        <v>141</v>
      </c>
      <c r="D158" s="103">
        <v>134.4</v>
      </c>
      <c r="E158" s="156">
        <v>4820043072378</v>
      </c>
    </row>
    <row r="159" spans="1:5">
      <c r="A159" s="152">
        <v>143</v>
      </c>
      <c r="B159" s="118" t="s">
        <v>439</v>
      </c>
      <c r="C159" s="179"/>
      <c r="D159" s="103">
        <v>147.18</v>
      </c>
      <c r="E159" s="156"/>
    </row>
    <row r="160" spans="1:5">
      <c r="A160" s="152">
        <v>144</v>
      </c>
      <c r="B160" s="139" t="s">
        <v>144</v>
      </c>
      <c r="C160" s="179" t="s">
        <v>141</v>
      </c>
      <c r="D160" s="103">
        <v>132</v>
      </c>
      <c r="E160" s="156">
        <v>4820043072415</v>
      </c>
    </row>
    <row r="161" spans="1:5">
      <c r="A161" s="152">
        <v>145</v>
      </c>
      <c r="B161" s="118" t="s">
        <v>442</v>
      </c>
      <c r="C161" s="179"/>
      <c r="D161" s="103">
        <v>153.41999999999999</v>
      </c>
      <c r="E161" s="156"/>
    </row>
    <row r="162" spans="1:5">
      <c r="A162" s="152">
        <v>146</v>
      </c>
      <c r="B162" s="139" t="s">
        <v>146</v>
      </c>
      <c r="C162" s="179" t="s">
        <v>141</v>
      </c>
      <c r="D162" s="103">
        <v>116.4</v>
      </c>
      <c r="E162" s="156">
        <v>4820043072392</v>
      </c>
    </row>
    <row r="163" spans="1:5">
      <c r="A163" s="152">
        <v>147</v>
      </c>
      <c r="B163" s="118" t="s">
        <v>444</v>
      </c>
      <c r="C163" s="179"/>
      <c r="D163" s="103">
        <v>128.82</v>
      </c>
      <c r="E163" s="156"/>
    </row>
    <row r="164" spans="1:5">
      <c r="A164" s="152">
        <v>148</v>
      </c>
      <c r="B164" s="139" t="s">
        <v>147</v>
      </c>
      <c r="C164" s="179" t="s">
        <v>141</v>
      </c>
      <c r="D164" s="103">
        <v>132.6</v>
      </c>
      <c r="E164" s="156">
        <v>4820043072439</v>
      </c>
    </row>
    <row r="165" spans="1:5" ht="13.5" customHeight="1">
      <c r="A165" s="152">
        <v>149</v>
      </c>
      <c r="B165" s="118" t="s">
        <v>445</v>
      </c>
      <c r="C165" s="179"/>
      <c r="D165" s="103">
        <v>161.16</v>
      </c>
      <c r="E165" s="156"/>
    </row>
    <row r="166" spans="1:5">
      <c r="A166" s="152">
        <v>150</v>
      </c>
      <c r="B166" s="139" t="s">
        <v>546</v>
      </c>
      <c r="C166" s="179" t="s">
        <v>141</v>
      </c>
      <c r="D166" s="103">
        <v>123</v>
      </c>
      <c r="E166" s="156">
        <v>4820043072682</v>
      </c>
    </row>
    <row r="167" spans="1:5">
      <c r="A167" s="152">
        <v>151</v>
      </c>
      <c r="B167" s="118" t="s">
        <v>661</v>
      </c>
      <c r="C167" s="179"/>
      <c r="D167" s="103">
        <v>126.9</v>
      </c>
      <c r="E167" s="242"/>
    </row>
  </sheetData>
  <mergeCells count="17">
    <mergeCell ref="A5:C5"/>
    <mergeCell ref="D5:E5"/>
    <mergeCell ref="A1:E1"/>
    <mergeCell ref="A2:B2"/>
    <mergeCell ref="A3:C3"/>
    <mergeCell ref="D3:E3"/>
    <mergeCell ref="A4:C4"/>
    <mergeCell ref="A90:E90"/>
    <mergeCell ref="A6:C6"/>
    <mergeCell ref="D6:E6"/>
    <mergeCell ref="A7:C7"/>
    <mergeCell ref="A10:E10"/>
    <mergeCell ref="A38:E38"/>
    <mergeCell ref="A45:E45"/>
    <mergeCell ref="A72:E72"/>
    <mergeCell ref="A82:E82"/>
    <mergeCell ref="A86:E8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38312"/>
  </sheetPr>
  <dimension ref="A1:IW83"/>
  <sheetViews>
    <sheetView zoomScaleNormal="100" workbookViewId="0">
      <selection activeCell="E18" sqref="E18"/>
    </sheetView>
  </sheetViews>
  <sheetFormatPr defaultRowHeight="18"/>
  <cols>
    <col min="1" max="1" width="4.109375" style="20" customWidth="1"/>
    <col min="2" max="2" width="50.88671875" style="21" customWidth="1"/>
    <col min="3" max="3" width="10.109375" style="22" customWidth="1"/>
    <col min="4" max="4" width="21.44140625" style="23" customWidth="1"/>
    <col min="5" max="5" width="22" style="23" customWidth="1"/>
    <col min="6" max="7" width="10.5546875" style="23" hidden="1" customWidth="1"/>
    <col min="8" max="8" width="10.5546875" style="22" hidden="1" customWidth="1"/>
    <col min="9" max="9" width="10.5546875" style="23" hidden="1" customWidth="1"/>
    <col min="10" max="12" width="10.5546875" style="22" hidden="1" customWidth="1"/>
    <col min="13" max="13" width="10.5546875" style="23" hidden="1" customWidth="1"/>
    <col min="14" max="14" width="0.109375" style="22" hidden="1" customWidth="1"/>
    <col min="15" max="15" width="10.5546875" style="22" hidden="1" customWidth="1"/>
    <col min="16" max="16" width="10.5546875" style="23" hidden="1" customWidth="1"/>
    <col min="17" max="18" width="10.5546875" style="22" hidden="1" customWidth="1"/>
    <col min="19" max="19" width="6.5546875" style="22" hidden="1" customWidth="1"/>
    <col min="20" max="20" width="7.5546875" style="20" hidden="1" customWidth="1"/>
    <col min="21" max="21" width="7.109375" style="20" hidden="1" customWidth="1"/>
    <col min="22" max="22" width="6.5546875" style="20" hidden="1" customWidth="1"/>
    <col min="23" max="23" width="8.88671875" style="22" hidden="1" customWidth="1"/>
    <col min="24" max="24" width="11.44140625" style="23" hidden="1" customWidth="1"/>
    <col min="25" max="25" width="9.5546875" style="20" hidden="1" customWidth="1"/>
    <col min="26" max="26" width="8.88671875" style="24" hidden="1" customWidth="1"/>
    <col min="27" max="27" width="8.5546875" style="25" hidden="1" customWidth="1"/>
    <col min="28" max="28" width="10.109375" style="24" hidden="1" customWidth="1"/>
    <col min="29" max="29" width="8.5546875" style="25" hidden="1" customWidth="1"/>
    <col min="30" max="257" width="8.88671875" style="22" customWidth="1"/>
    <col min="258" max="1025" width="8.88671875" customWidth="1"/>
  </cols>
  <sheetData>
    <row r="1" spans="1:31" ht="25.5" customHeight="1">
      <c r="C1" s="337" t="s">
        <v>169</v>
      </c>
      <c r="D1" s="337"/>
      <c r="E1" s="337"/>
    </row>
    <row r="2" spans="1:31" ht="25.5" customHeight="1">
      <c r="C2" s="338" t="s">
        <v>170</v>
      </c>
      <c r="D2" s="338"/>
      <c r="E2" s="338"/>
    </row>
    <row r="3" spans="1:31" ht="51.75" customHeight="1">
      <c r="C3" s="339" t="s">
        <v>171</v>
      </c>
      <c r="D3" s="339"/>
      <c r="E3" s="339"/>
    </row>
    <row r="4" spans="1:31" ht="27.75" customHeight="1">
      <c r="C4" s="340" t="s">
        <v>172</v>
      </c>
      <c r="D4" s="340"/>
      <c r="E4" s="340"/>
    </row>
    <row r="5" spans="1:31" ht="17.25" customHeight="1">
      <c r="D5" s="338"/>
      <c r="E5" s="338"/>
    </row>
    <row r="6" spans="1:31" ht="78" customHeight="1">
      <c r="A6" s="26"/>
      <c r="B6" s="341" t="s">
        <v>173</v>
      </c>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22"/>
      <c r="AC6" s="22"/>
    </row>
    <row r="7" spans="1:31" ht="31.5" customHeight="1">
      <c r="A7" s="342" t="s">
        <v>148</v>
      </c>
      <c r="B7" s="343" t="s">
        <v>174</v>
      </c>
      <c r="C7" s="344" t="s">
        <v>175</v>
      </c>
      <c r="D7" s="345" t="s">
        <v>176</v>
      </c>
      <c r="E7" s="346" t="s">
        <v>177</v>
      </c>
      <c r="F7" s="27"/>
      <c r="G7" s="28"/>
      <c r="H7" s="347" t="s">
        <v>178</v>
      </c>
      <c r="I7" s="348" t="s">
        <v>179</v>
      </c>
      <c r="J7" s="349" t="s">
        <v>178</v>
      </c>
      <c r="K7" s="350" t="s">
        <v>179</v>
      </c>
      <c r="L7" s="351" t="s">
        <v>178</v>
      </c>
      <c r="M7" s="350" t="s">
        <v>179</v>
      </c>
      <c r="N7" s="28"/>
      <c r="O7" s="347" t="s">
        <v>178</v>
      </c>
      <c r="P7" s="352" t="s">
        <v>178</v>
      </c>
      <c r="Q7" s="29"/>
      <c r="R7" s="30"/>
      <c r="S7" s="30"/>
      <c r="T7" s="353" t="s">
        <v>180</v>
      </c>
      <c r="U7" s="353" t="s">
        <v>181</v>
      </c>
      <c r="V7" s="357" t="s">
        <v>182</v>
      </c>
      <c r="W7" s="357" t="s">
        <v>183</v>
      </c>
      <c r="X7" s="353" t="s">
        <v>184</v>
      </c>
      <c r="Y7" s="357" t="s">
        <v>185</v>
      </c>
      <c r="Z7" s="353"/>
      <c r="AA7" s="354"/>
      <c r="AB7" s="355"/>
      <c r="AC7" s="356"/>
      <c r="AE7" s="22">
        <v>30</v>
      </c>
    </row>
    <row r="8" spans="1:31" ht="31.5" customHeight="1">
      <c r="A8" s="342"/>
      <c r="B8" s="343"/>
      <c r="C8" s="344"/>
      <c r="D8" s="345"/>
      <c r="E8" s="346"/>
      <c r="F8" s="31"/>
      <c r="G8" s="32"/>
      <c r="H8" s="347"/>
      <c r="I8" s="348"/>
      <c r="J8" s="349"/>
      <c r="K8" s="350"/>
      <c r="L8" s="351"/>
      <c r="M8" s="350"/>
      <c r="N8" s="32"/>
      <c r="O8" s="347"/>
      <c r="P8" s="352"/>
      <c r="Q8" s="33"/>
      <c r="R8" s="34"/>
      <c r="S8" s="34"/>
      <c r="T8" s="353"/>
      <c r="U8" s="353"/>
      <c r="V8" s="357"/>
      <c r="W8" s="357"/>
      <c r="X8" s="353"/>
      <c r="Y8" s="357"/>
      <c r="Z8" s="353"/>
      <c r="AA8" s="354"/>
      <c r="AB8" s="355"/>
      <c r="AC8" s="356"/>
    </row>
    <row r="9" spans="1:31" ht="18" customHeight="1">
      <c r="A9" s="35">
        <v>1</v>
      </c>
      <c r="B9" s="36" t="s">
        <v>186</v>
      </c>
      <c r="C9" s="35">
        <v>0.65</v>
      </c>
      <c r="D9" s="37">
        <v>12.3</v>
      </c>
      <c r="E9" s="38">
        <f t="shared" ref="E9:E40" si="0">D9/6*5</f>
        <v>10.250000000000002</v>
      </c>
      <c r="F9" s="39">
        <f>E9/2</f>
        <v>5.1250000000000009</v>
      </c>
      <c r="G9" s="40">
        <f>I9-F9</f>
        <v>7.4999999999998401E-2</v>
      </c>
      <c r="H9" s="41">
        <f>I9/6*5</f>
        <v>4.333333333333333</v>
      </c>
      <c r="I9" s="42">
        <f>ROUNDUP(F9,1)</f>
        <v>5.1999999999999993</v>
      </c>
      <c r="J9" s="43"/>
      <c r="K9" s="44">
        <f>E9*1.1</f>
        <v>11.275000000000002</v>
      </c>
      <c r="L9" s="45">
        <v>3.0416666666666701</v>
      </c>
      <c r="M9" s="46">
        <v>3.65</v>
      </c>
      <c r="N9" s="40">
        <f>E9*1.07</f>
        <v>10.967500000000003</v>
      </c>
      <c r="O9" s="47">
        <v>2.9583333333333299</v>
      </c>
      <c r="P9" s="48">
        <v>3.55</v>
      </c>
      <c r="Q9" s="49">
        <f>P9/E9*100</f>
        <v>34.634146341463406</v>
      </c>
      <c r="R9" s="50">
        <f>M9/E9*100</f>
        <v>35.609756097560968</v>
      </c>
      <c r="S9" s="51">
        <f>E9-X9</f>
        <v>7.0100000000000016</v>
      </c>
      <c r="T9" s="51">
        <f>U9/1.2</f>
        <v>2.8</v>
      </c>
      <c r="U9" s="51">
        <v>3.36</v>
      </c>
      <c r="V9" s="51">
        <f>U9-X9</f>
        <v>0.11999999999999966</v>
      </c>
      <c r="W9" s="51">
        <v>2.7</v>
      </c>
      <c r="X9" s="51">
        <v>3.24</v>
      </c>
      <c r="Y9" s="52">
        <v>2</v>
      </c>
      <c r="Z9" s="51">
        <v>3.32</v>
      </c>
      <c r="AA9" s="53">
        <f>Z9-X9</f>
        <v>7.9999999999999627E-2</v>
      </c>
      <c r="AB9" s="51">
        <v>3.35</v>
      </c>
      <c r="AC9" s="53">
        <f>AB9-X9</f>
        <v>0.10999999999999988</v>
      </c>
    </row>
    <row r="10" spans="1:31" ht="18" customHeight="1">
      <c r="A10" s="54">
        <v>2</v>
      </c>
      <c r="B10" s="55" t="s">
        <v>187</v>
      </c>
      <c r="C10" s="54">
        <v>0.6</v>
      </c>
      <c r="D10" s="56">
        <v>10.98</v>
      </c>
      <c r="E10" s="57">
        <f t="shared" si="0"/>
        <v>9.15</v>
      </c>
      <c r="F10" s="26"/>
      <c r="G10" s="58"/>
      <c r="H10" s="59"/>
      <c r="I10" s="58"/>
      <c r="J10" s="60"/>
      <c r="K10" s="60"/>
      <c r="L10" s="59"/>
      <c r="M10" s="58"/>
      <c r="N10" s="58"/>
      <c r="O10" s="59"/>
      <c r="P10" s="58"/>
      <c r="Q10" s="58"/>
      <c r="R10" s="58"/>
      <c r="S10" s="26"/>
      <c r="T10" s="26"/>
      <c r="U10" s="26"/>
      <c r="V10" s="26"/>
      <c r="W10" s="26"/>
      <c r="X10" s="26"/>
      <c r="Y10" s="61"/>
      <c r="Z10" s="26"/>
      <c r="AA10" s="62"/>
      <c r="AB10" s="26"/>
      <c r="AC10" s="62"/>
    </row>
    <row r="11" spans="1:31" ht="18" customHeight="1">
      <c r="A11" s="54">
        <v>3</v>
      </c>
      <c r="B11" s="55" t="s">
        <v>188</v>
      </c>
      <c r="C11" s="54">
        <v>0.65</v>
      </c>
      <c r="D11" s="56">
        <v>11.82</v>
      </c>
      <c r="E11" s="57">
        <f t="shared" si="0"/>
        <v>9.85</v>
      </c>
      <c r="F11" s="26"/>
      <c r="G11" s="58"/>
      <c r="H11" s="59"/>
      <c r="I11" s="58"/>
      <c r="J11" s="60"/>
      <c r="K11" s="60"/>
      <c r="L11" s="59"/>
      <c r="M11" s="58"/>
      <c r="N11" s="58"/>
      <c r="O11" s="59"/>
      <c r="P11" s="58"/>
      <c r="Q11" s="58"/>
      <c r="R11" s="58"/>
      <c r="S11" s="26"/>
      <c r="T11" s="26"/>
      <c r="U11" s="26"/>
      <c r="V11" s="26"/>
      <c r="W11" s="26"/>
      <c r="X11" s="26"/>
      <c r="Y11" s="61"/>
      <c r="Z11" s="26"/>
      <c r="AA11" s="62"/>
      <c r="AB11" s="26"/>
      <c r="AC11" s="62"/>
    </row>
    <row r="12" spans="1:31" ht="18" customHeight="1">
      <c r="A12" s="35">
        <v>4</v>
      </c>
      <c r="B12" s="55" t="s">
        <v>189</v>
      </c>
      <c r="C12" s="54">
        <v>0.8</v>
      </c>
      <c r="D12" s="56">
        <v>14.34</v>
      </c>
      <c r="E12" s="57">
        <f t="shared" si="0"/>
        <v>11.950000000000001</v>
      </c>
      <c r="F12" s="26"/>
      <c r="G12" s="58"/>
      <c r="H12" s="59"/>
      <c r="I12" s="58"/>
      <c r="J12" s="60"/>
      <c r="K12" s="60"/>
      <c r="L12" s="59"/>
      <c r="M12" s="58"/>
      <c r="N12" s="58"/>
      <c r="O12" s="59"/>
      <c r="P12" s="58"/>
      <c r="Q12" s="58"/>
      <c r="R12" s="58"/>
      <c r="S12" s="26"/>
      <c r="T12" s="26"/>
      <c r="U12" s="26"/>
      <c r="V12" s="26"/>
      <c r="W12" s="26"/>
      <c r="X12" s="26"/>
      <c r="Y12" s="61"/>
      <c r="Z12" s="26"/>
      <c r="AA12" s="62"/>
      <c r="AB12" s="26"/>
      <c r="AC12" s="62"/>
    </row>
    <row r="13" spans="1:31" ht="18" customHeight="1">
      <c r="A13" s="54">
        <v>5</v>
      </c>
      <c r="B13" s="55" t="s">
        <v>190</v>
      </c>
      <c r="C13" s="54">
        <v>0.8</v>
      </c>
      <c r="D13" s="56">
        <v>15.06</v>
      </c>
      <c r="E13" s="57">
        <f t="shared" si="0"/>
        <v>12.55</v>
      </c>
      <c r="F13" s="26"/>
      <c r="G13" s="58"/>
      <c r="H13" s="59"/>
      <c r="I13" s="58"/>
      <c r="J13" s="60"/>
      <c r="K13" s="60"/>
      <c r="L13" s="59"/>
      <c r="M13" s="58"/>
      <c r="N13" s="58"/>
      <c r="O13" s="59"/>
      <c r="P13" s="58"/>
      <c r="Q13" s="58"/>
      <c r="R13" s="58"/>
      <c r="S13" s="26"/>
      <c r="T13" s="26"/>
      <c r="U13" s="26"/>
      <c r="V13" s="26"/>
      <c r="W13" s="26"/>
      <c r="X13" s="26"/>
      <c r="Y13" s="61"/>
      <c r="Z13" s="26"/>
      <c r="AA13" s="62"/>
      <c r="AB13" s="26"/>
      <c r="AC13" s="62"/>
    </row>
    <row r="14" spans="1:31" ht="18" customHeight="1">
      <c r="A14" s="54">
        <v>6</v>
      </c>
      <c r="B14" s="55" t="s">
        <v>191</v>
      </c>
      <c r="C14" s="54">
        <v>0.8</v>
      </c>
      <c r="D14" s="56">
        <v>15.48</v>
      </c>
      <c r="E14" s="57">
        <f t="shared" si="0"/>
        <v>12.9</v>
      </c>
      <c r="F14" s="26"/>
      <c r="G14" s="58"/>
      <c r="H14" s="59"/>
      <c r="I14" s="58"/>
      <c r="J14" s="60"/>
      <c r="K14" s="60"/>
      <c r="L14" s="59"/>
      <c r="M14" s="58"/>
      <c r="N14" s="58"/>
      <c r="O14" s="59"/>
      <c r="P14" s="58"/>
      <c r="Q14" s="58"/>
      <c r="R14" s="58"/>
      <c r="S14" s="26"/>
      <c r="T14" s="26"/>
      <c r="U14" s="26"/>
      <c r="V14" s="26"/>
      <c r="W14" s="26"/>
      <c r="X14" s="26"/>
      <c r="Y14" s="61"/>
      <c r="Z14" s="26"/>
      <c r="AA14" s="62"/>
      <c r="AB14" s="26"/>
      <c r="AC14" s="62"/>
    </row>
    <row r="15" spans="1:31" ht="18" customHeight="1">
      <c r="A15" s="35">
        <v>7</v>
      </c>
      <c r="B15" s="55" t="s">
        <v>192</v>
      </c>
      <c r="C15" s="54">
        <v>0.4</v>
      </c>
      <c r="D15" s="56">
        <v>7.86</v>
      </c>
      <c r="E15" s="57">
        <f t="shared" si="0"/>
        <v>6.5500000000000007</v>
      </c>
      <c r="F15" s="26"/>
      <c r="G15" s="58"/>
      <c r="H15" s="59"/>
      <c r="I15" s="58"/>
      <c r="J15" s="60"/>
      <c r="K15" s="60"/>
      <c r="L15" s="59"/>
      <c r="M15" s="58"/>
      <c r="N15" s="58"/>
      <c r="O15" s="59"/>
      <c r="P15" s="58"/>
      <c r="Q15" s="58"/>
      <c r="R15" s="58"/>
      <c r="S15" s="26"/>
      <c r="T15" s="26"/>
      <c r="U15" s="26"/>
      <c r="V15" s="26"/>
      <c r="W15" s="26"/>
      <c r="X15" s="26"/>
      <c r="Y15" s="61"/>
      <c r="Z15" s="26"/>
      <c r="AA15" s="62"/>
      <c r="AB15" s="26"/>
      <c r="AC15" s="62"/>
    </row>
    <row r="16" spans="1:31" ht="18" customHeight="1">
      <c r="A16" s="54">
        <v>8</v>
      </c>
      <c r="B16" s="55" t="s">
        <v>193</v>
      </c>
      <c r="C16" s="54">
        <v>0.6</v>
      </c>
      <c r="D16" s="56">
        <v>13.2</v>
      </c>
      <c r="E16" s="57">
        <f t="shared" si="0"/>
        <v>10.999999999999998</v>
      </c>
      <c r="F16" s="26"/>
      <c r="G16" s="58"/>
      <c r="H16" s="59"/>
      <c r="I16" s="58"/>
      <c r="J16" s="60"/>
      <c r="K16" s="60"/>
      <c r="L16" s="59"/>
      <c r="M16" s="58"/>
      <c r="N16" s="58"/>
      <c r="O16" s="59"/>
      <c r="P16" s="58"/>
      <c r="Q16" s="58"/>
      <c r="R16" s="58"/>
      <c r="S16" s="26"/>
      <c r="T16" s="26"/>
      <c r="U16" s="26"/>
      <c r="V16" s="26"/>
      <c r="W16" s="26"/>
      <c r="X16" s="26"/>
      <c r="Y16" s="61"/>
      <c r="Z16" s="26"/>
      <c r="AA16" s="62"/>
      <c r="AB16" s="26"/>
      <c r="AC16" s="62"/>
    </row>
    <row r="17" spans="1:29" ht="18" customHeight="1">
      <c r="A17" s="54">
        <v>9</v>
      </c>
      <c r="B17" s="55" t="s">
        <v>194</v>
      </c>
      <c r="C17" s="54">
        <v>0.65</v>
      </c>
      <c r="D17" s="56">
        <v>13.68</v>
      </c>
      <c r="E17" s="57">
        <f t="shared" si="0"/>
        <v>11.399999999999999</v>
      </c>
      <c r="F17" s="26"/>
      <c r="G17" s="58"/>
      <c r="H17" s="59"/>
      <c r="I17" s="58"/>
      <c r="J17" s="60"/>
      <c r="K17" s="60"/>
      <c r="L17" s="59"/>
      <c r="M17" s="58"/>
      <c r="N17" s="58"/>
      <c r="O17" s="59"/>
      <c r="P17" s="58"/>
      <c r="Q17" s="58"/>
      <c r="R17" s="58"/>
      <c r="S17" s="26"/>
      <c r="T17" s="26"/>
      <c r="U17" s="26"/>
      <c r="V17" s="26"/>
      <c r="W17" s="26"/>
      <c r="X17" s="26"/>
      <c r="Y17" s="61"/>
      <c r="Z17" s="26"/>
      <c r="AA17" s="62"/>
      <c r="AB17" s="26"/>
      <c r="AC17" s="62"/>
    </row>
    <row r="18" spans="1:29" ht="18" customHeight="1">
      <c r="A18" s="35">
        <v>10</v>
      </c>
      <c r="B18" s="55" t="s">
        <v>195</v>
      </c>
      <c r="C18" s="54">
        <v>0.65</v>
      </c>
      <c r="D18" s="56">
        <v>13.5</v>
      </c>
      <c r="E18" s="57">
        <f t="shared" si="0"/>
        <v>11.25</v>
      </c>
      <c r="F18" s="26"/>
      <c r="G18" s="58"/>
      <c r="H18" s="59"/>
      <c r="I18" s="58"/>
      <c r="J18" s="60"/>
      <c r="K18" s="60"/>
      <c r="L18" s="59"/>
      <c r="M18" s="58"/>
      <c r="N18" s="58"/>
      <c r="O18" s="59"/>
      <c r="P18" s="58"/>
      <c r="Q18" s="58"/>
      <c r="R18" s="58"/>
      <c r="S18" s="26"/>
      <c r="T18" s="26"/>
      <c r="U18" s="26"/>
      <c r="V18" s="26"/>
      <c r="W18" s="26"/>
      <c r="X18" s="26"/>
      <c r="Y18" s="61"/>
      <c r="Z18" s="26"/>
      <c r="AA18" s="62"/>
      <c r="AB18" s="26"/>
      <c r="AC18" s="62"/>
    </row>
    <row r="19" spans="1:29" ht="18" customHeight="1">
      <c r="A19" s="54">
        <v>11</v>
      </c>
      <c r="B19" s="55" t="s">
        <v>196</v>
      </c>
      <c r="C19" s="54">
        <v>0.65</v>
      </c>
      <c r="D19" s="56">
        <v>14.1</v>
      </c>
      <c r="E19" s="57">
        <f t="shared" si="0"/>
        <v>11.75</v>
      </c>
      <c r="F19" s="26"/>
      <c r="G19" s="58"/>
      <c r="H19" s="59"/>
      <c r="I19" s="58"/>
      <c r="J19" s="60"/>
      <c r="K19" s="60"/>
      <c r="L19" s="59"/>
      <c r="M19" s="58"/>
      <c r="N19" s="58"/>
      <c r="O19" s="59"/>
      <c r="P19" s="58"/>
      <c r="Q19" s="58"/>
      <c r="R19" s="58"/>
      <c r="S19" s="26"/>
      <c r="T19" s="26"/>
      <c r="U19" s="26"/>
      <c r="V19" s="26"/>
      <c r="W19" s="26"/>
      <c r="X19" s="26"/>
      <c r="Y19" s="61"/>
      <c r="Z19" s="26"/>
      <c r="AA19" s="62"/>
      <c r="AB19" s="26"/>
      <c r="AC19" s="62"/>
    </row>
    <row r="20" spans="1:29" ht="18" customHeight="1">
      <c r="A20" s="54">
        <v>12</v>
      </c>
      <c r="B20" s="55" t="s">
        <v>197</v>
      </c>
      <c r="C20" s="54">
        <v>0.65</v>
      </c>
      <c r="D20" s="56">
        <v>14.22</v>
      </c>
      <c r="E20" s="57">
        <f t="shared" si="0"/>
        <v>11.850000000000001</v>
      </c>
      <c r="F20" s="26"/>
      <c r="G20" s="58"/>
      <c r="H20" s="59"/>
      <c r="I20" s="58"/>
      <c r="J20" s="60"/>
      <c r="K20" s="60"/>
      <c r="L20" s="59"/>
      <c r="M20" s="58"/>
      <c r="N20" s="58"/>
      <c r="O20" s="59"/>
      <c r="P20" s="58"/>
      <c r="Q20" s="58"/>
      <c r="R20" s="58"/>
      <c r="S20" s="26"/>
      <c r="T20" s="26"/>
      <c r="U20" s="26"/>
      <c r="V20" s="26"/>
      <c r="W20" s="26"/>
      <c r="X20" s="26"/>
      <c r="Y20" s="61"/>
      <c r="Z20" s="26"/>
      <c r="AA20" s="62"/>
      <c r="AB20" s="26"/>
      <c r="AC20" s="62"/>
    </row>
    <row r="21" spans="1:29" ht="18" customHeight="1">
      <c r="A21" s="35">
        <v>13</v>
      </c>
      <c r="B21" s="55" t="s">
        <v>198</v>
      </c>
      <c r="C21" s="54">
        <v>0.32500000000000001</v>
      </c>
      <c r="D21" s="56">
        <v>7.32</v>
      </c>
      <c r="E21" s="57">
        <f t="shared" si="0"/>
        <v>6.1</v>
      </c>
      <c r="F21" s="26"/>
      <c r="G21" s="58"/>
      <c r="H21" s="59"/>
      <c r="I21" s="58"/>
      <c r="J21" s="60"/>
      <c r="K21" s="60"/>
      <c r="L21" s="59"/>
      <c r="M21" s="58"/>
      <c r="N21" s="58"/>
      <c r="O21" s="59"/>
      <c r="P21" s="58"/>
      <c r="Q21" s="58"/>
      <c r="R21" s="58"/>
      <c r="S21" s="26"/>
      <c r="T21" s="26"/>
      <c r="U21" s="26"/>
      <c r="V21" s="26"/>
      <c r="W21" s="26"/>
      <c r="X21" s="26"/>
      <c r="Y21" s="61"/>
      <c r="Z21" s="26"/>
      <c r="AA21" s="62"/>
      <c r="AB21" s="26"/>
      <c r="AC21" s="62"/>
    </row>
    <row r="22" spans="1:29" ht="18" customHeight="1">
      <c r="A22" s="54">
        <v>14</v>
      </c>
      <c r="B22" s="55" t="s">
        <v>199</v>
      </c>
      <c r="C22" s="54">
        <v>0.55000000000000004</v>
      </c>
      <c r="D22" s="56">
        <v>11.52</v>
      </c>
      <c r="E22" s="57">
        <f t="shared" si="0"/>
        <v>9.6</v>
      </c>
      <c r="F22" s="26"/>
      <c r="G22" s="58"/>
      <c r="H22" s="59"/>
      <c r="I22" s="58"/>
      <c r="J22" s="60"/>
      <c r="K22" s="60"/>
      <c r="L22" s="59"/>
      <c r="M22" s="58"/>
      <c r="N22" s="58"/>
      <c r="O22" s="59"/>
      <c r="P22" s="58"/>
      <c r="Q22" s="58"/>
      <c r="R22" s="58"/>
      <c r="S22" s="26"/>
      <c r="T22" s="26"/>
      <c r="U22" s="26"/>
      <c r="V22" s="26"/>
      <c r="W22" s="26"/>
      <c r="X22" s="26"/>
      <c r="Y22" s="61"/>
      <c r="Z22" s="26"/>
      <c r="AA22" s="62"/>
      <c r="AB22" s="26"/>
      <c r="AC22" s="62"/>
    </row>
    <row r="23" spans="1:29" ht="18" customHeight="1">
      <c r="A23" s="54">
        <v>15</v>
      </c>
      <c r="B23" s="55" t="s">
        <v>200</v>
      </c>
      <c r="C23" s="54">
        <v>0.5</v>
      </c>
      <c r="D23" s="56">
        <v>11.88</v>
      </c>
      <c r="E23" s="57">
        <f t="shared" si="0"/>
        <v>9.9</v>
      </c>
      <c r="F23" s="26"/>
      <c r="G23" s="58"/>
      <c r="H23" s="59"/>
      <c r="I23" s="58"/>
      <c r="J23" s="60"/>
      <c r="K23" s="60"/>
      <c r="L23" s="59"/>
      <c r="M23" s="58"/>
      <c r="N23" s="58"/>
      <c r="O23" s="59"/>
      <c r="P23" s="58"/>
      <c r="Q23" s="58"/>
      <c r="R23" s="58"/>
      <c r="S23" s="26"/>
      <c r="T23" s="26"/>
      <c r="U23" s="26"/>
      <c r="V23" s="26"/>
      <c r="W23" s="26"/>
      <c r="X23" s="26"/>
      <c r="Y23" s="61"/>
      <c r="Z23" s="26"/>
      <c r="AA23" s="62"/>
      <c r="AB23" s="26"/>
      <c r="AC23" s="62"/>
    </row>
    <row r="24" spans="1:29" ht="18" customHeight="1">
      <c r="A24" s="35">
        <v>16</v>
      </c>
      <c r="B24" s="55" t="s">
        <v>201</v>
      </c>
      <c r="C24" s="54">
        <v>0.5</v>
      </c>
      <c r="D24" s="56">
        <v>12.36</v>
      </c>
      <c r="E24" s="57">
        <f t="shared" si="0"/>
        <v>10.3</v>
      </c>
      <c r="F24" s="26"/>
      <c r="G24" s="58"/>
      <c r="H24" s="59"/>
      <c r="I24" s="58"/>
      <c r="J24" s="60"/>
      <c r="K24" s="60"/>
      <c r="L24" s="59"/>
      <c r="M24" s="58"/>
      <c r="N24" s="58"/>
      <c r="O24" s="59"/>
      <c r="P24" s="58"/>
      <c r="Q24" s="58"/>
      <c r="R24" s="58"/>
      <c r="S24" s="26"/>
      <c r="T24" s="26"/>
      <c r="U24" s="26"/>
      <c r="V24" s="26"/>
      <c r="W24" s="26"/>
      <c r="X24" s="26"/>
      <c r="Y24" s="61"/>
      <c r="Z24" s="26"/>
      <c r="AA24" s="62"/>
      <c r="AB24" s="26"/>
      <c r="AC24" s="62"/>
    </row>
    <row r="25" spans="1:29" ht="18" customHeight="1">
      <c r="A25" s="54">
        <v>17</v>
      </c>
      <c r="B25" s="55" t="s">
        <v>202</v>
      </c>
      <c r="C25" s="54">
        <v>0.5</v>
      </c>
      <c r="D25" s="56">
        <v>12.66</v>
      </c>
      <c r="E25" s="57">
        <f t="shared" si="0"/>
        <v>10.549999999999999</v>
      </c>
      <c r="F25" s="26"/>
      <c r="G25" s="58"/>
      <c r="H25" s="59"/>
      <c r="I25" s="58"/>
      <c r="J25" s="60"/>
      <c r="K25" s="60"/>
      <c r="L25" s="59"/>
      <c r="M25" s="58"/>
      <c r="N25" s="58"/>
      <c r="O25" s="59"/>
      <c r="P25" s="58"/>
      <c r="Q25" s="58"/>
      <c r="R25" s="58"/>
      <c r="S25" s="26"/>
      <c r="T25" s="26"/>
      <c r="U25" s="26"/>
      <c r="V25" s="26"/>
      <c r="W25" s="26"/>
      <c r="X25" s="26"/>
      <c r="Y25" s="61"/>
      <c r="Z25" s="26"/>
      <c r="AA25" s="62"/>
      <c r="AB25" s="26"/>
      <c r="AC25" s="62"/>
    </row>
    <row r="26" spans="1:29" ht="18" customHeight="1">
      <c r="A26" s="54">
        <v>18</v>
      </c>
      <c r="B26" s="55" t="s">
        <v>203</v>
      </c>
      <c r="C26" s="54">
        <v>0.25</v>
      </c>
      <c r="D26" s="56">
        <v>6.18</v>
      </c>
      <c r="E26" s="57">
        <f t="shared" si="0"/>
        <v>5.15</v>
      </c>
      <c r="F26" s="26"/>
      <c r="G26" s="58"/>
      <c r="H26" s="59"/>
      <c r="I26" s="58"/>
      <c r="J26" s="60"/>
      <c r="K26" s="60"/>
      <c r="L26" s="59"/>
      <c r="M26" s="58"/>
      <c r="N26" s="58"/>
      <c r="O26" s="59"/>
      <c r="P26" s="58"/>
      <c r="Q26" s="58"/>
      <c r="R26" s="58"/>
      <c r="S26" s="26"/>
      <c r="T26" s="26"/>
      <c r="U26" s="26"/>
      <c r="V26" s="26"/>
      <c r="W26" s="26"/>
      <c r="X26" s="26"/>
      <c r="Y26" s="61"/>
      <c r="Z26" s="26"/>
      <c r="AA26" s="62"/>
      <c r="AB26" s="26"/>
      <c r="AC26" s="62"/>
    </row>
    <row r="27" spans="1:29" ht="18" customHeight="1">
      <c r="A27" s="35">
        <v>19</v>
      </c>
      <c r="B27" s="55" t="s">
        <v>204</v>
      </c>
      <c r="C27" s="54">
        <v>0.5</v>
      </c>
      <c r="D27" s="56">
        <v>15.9</v>
      </c>
      <c r="E27" s="57">
        <f t="shared" si="0"/>
        <v>13.25</v>
      </c>
      <c r="F27" s="26"/>
      <c r="G27" s="58"/>
      <c r="H27" s="59"/>
      <c r="I27" s="58"/>
      <c r="J27" s="60"/>
      <c r="K27" s="60"/>
      <c r="L27" s="59"/>
      <c r="M27" s="58"/>
      <c r="N27" s="58"/>
      <c r="O27" s="59"/>
      <c r="P27" s="58"/>
      <c r="Q27" s="58"/>
      <c r="R27" s="58"/>
      <c r="S27" s="26"/>
      <c r="T27" s="26"/>
      <c r="U27" s="26"/>
      <c r="V27" s="26"/>
      <c r="W27" s="26"/>
      <c r="X27" s="26"/>
      <c r="Y27" s="61"/>
      <c r="Z27" s="26"/>
      <c r="AA27" s="62"/>
      <c r="AB27" s="26"/>
      <c r="AC27" s="62"/>
    </row>
    <row r="28" spans="1:29" ht="18" customHeight="1">
      <c r="A28" s="54">
        <v>20</v>
      </c>
      <c r="B28" s="55" t="s">
        <v>205</v>
      </c>
      <c r="C28" s="54">
        <v>0.5</v>
      </c>
      <c r="D28" s="56">
        <v>16.5</v>
      </c>
      <c r="E28" s="57">
        <f t="shared" si="0"/>
        <v>13.75</v>
      </c>
      <c r="F28" s="26"/>
      <c r="G28" s="58"/>
      <c r="H28" s="59"/>
      <c r="I28" s="58"/>
      <c r="J28" s="60"/>
      <c r="K28" s="60"/>
      <c r="L28" s="59"/>
      <c r="M28" s="58"/>
      <c r="N28" s="58"/>
      <c r="O28" s="59"/>
      <c r="P28" s="58"/>
      <c r="Q28" s="58"/>
      <c r="R28" s="58"/>
      <c r="S28" s="26"/>
      <c r="T28" s="26"/>
      <c r="U28" s="26"/>
      <c r="V28" s="26"/>
      <c r="W28" s="26"/>
      <c r="X28" s="26"/>
      <c r="Y28" s="61"/>
      <c r="Z28" s="26"/>
      <c r="AA28" s="62"/>
      <c r="AB28" s="26"/>
      <c r="AC28" s="62"/>
    </row>
    <row r="29" spans="1:29" ht="18" customHeight="1">
      <c r="A29" s="54">
        <v>21</v>
      </c>
      <c r="B29" s="55" t="s">
        <v>206</v>
      </c>
      <c r="C29" s="54">
        <v>0.6</v>
      </c>
      <c r="D29" s="63">
        <v>18</v>
      </c>
      <c r="E29" s="57">
        <f t="shared" si="0"/>
        <v>15</v>
      </c>
      <c r="F29" s="26"/>
      <c r="G29" s="58"/>
      <c r="H29" s="59"/>
      <c r="I29" s="58"/>
      <c r="J29" s="60"/>
      <c r="K29" s="60"/>
      <c r="L29" s="59"/>
      <c r="M29" s="58"/>
      <c r="N29" s="58"/>
      <c r="O29" s="59"/>
      <c r="P29" s="58"/>
      <c r="Q29" s="58"/>
      <c r="R29" s="58"/>
      <c r="S29" s="26"/>
      <c r="T29" s="26"/>
      <c r="U29" s="26"/>
      <c r="V29" s="26"/>
      <c r="W29" s="26"/>
      <c r="X29" s="26"/>
      <c r="Y29" s="61"/>
      <c r="Z29" s="26"/>
      <c r="AA29" s="62"/>
      <c r="AB29" s="26"/>
      <c r="AC29" s="62"/>
    </row>
    <row r="30" spans="1:29" ht="18" customHeight="1">
      <c r="A30" s="35">
        <v>22</v>
      </c>
      <c r="B30" s="55" t="s">
        <v>207</v>
      </c>
      <c r="C30" s="54">
        <v>0.6</v>
      </c>
      <c r="D30" s="63">
        <v>16.559999999999999</v>
      </c>
      <c r="E30" s="57">
        <f t="shared" si="0"/>
        <v>13.799999999999999</v>
      </c>
      <c r="F30" s="26"/>
      <c r="G30" s="58"/>
      <c r="H30" s="59"/>
      <c r="I30" s="58"/>
      <c r="J30" s="60"/>
      <c r="K30" s="60"/>
      <c r="L30" s="59"/>
      <c r="M30" s="58"/>
      <c r="N30" s="58"/>
      <c r="O30" s="59"/>
      <c r="P30" s="58"/>
      <c r="Q30" s="58"/>
      <c r="R30" s="58"/>
      <c r="S30" s="26"/>
      <c r="T30" s="26"/>
      <c r="U30" s="26"/>
      <c r="V30" s="26"/>
      <c r="W30" s="26"/>
      <c r="X30" s="26"/>
      <c r="Y30" s="61"/>
      <c r="Z30" s="26"/>
      <c r="AA30" s="62"/>
      <c r="AB30" s="26"/>
      <c r="AC30" s="62"/>
    </row>
    <row r="31" spans="1:29" ht="18" customHeight="1">
      <c r="A31" s="54">
        <v>23</v>
      </c>
      <c r="B31" s="55" t="s">
        <v>208</v>
      </c>
      <c r="C31" s="54">
        <v>0.6</v>
      </c>
      <c r="D31" s="63">
        <v>17.04</v>
      </c>
      <c r="E31" s="57">
        <f t="shared" si="0"/>
        <v>14.2</v>
      </c>
      <c r="F31" s="26"/>
      <c r="G31" s="58"/>
      <c r="H31" s="59"/>
      <c r="I31" s="58"/>
      <c r="J31" s="60"/>
      <c r="K31" s="60"/>
      <c r="L31" s="59"/>
      <c r="M31" s="58"/>
      <c r="N31" s="58"/>
      <c r="O31" s="59"/>
      <c r="P31" s="58"/>
      <c r="Q31" s="58"/>
      <c r="R31" s="58"/>
      <c r="S31" s="26"/>
      <c r="T31" s="26"/>
      <c r="U31" s="26"/>
      <c r="V31" s="26"/>
      <c r="W31" s="26"/>
      <c r="X31" s="26"/>
      <c r="Y31" s="61"/>
      <c r="Z31" s="26"/>
      <c r="AA31" s="62"/>
      <c r="AB31" s="26"/>
      <c r="AC31" s="62"/>
    </row>
    <row r="32" spans="1:29" ht="18" customHeight="1">
      <c r="A32" s="54">
        <v>24</v>
      </c>
      <c r="B32" s="55" t="s">
        <v>209</v>
      </c>
      <c r="C32" s="54">
        <v>0.6</v>
      </c>
      <c r="D32" s="63">
        <v>20.82</v>
      </c>
      <c r="E32" s="57">
        <f t="shared" si="0"/>
        <v>17.350000000000001</v>
      </c>
      <c r="F32" s="26"/>
      <c r="G32" s="58"/>
      <c r="H32" s="59"/>
      <c r="I32" s="58"/>
      <c r="J32" s="60"/>
      <c r="K32" s="60"/>
      <c r="L32" s="59"/>
      <c r="M32" s="58"/>
      <c r="N32" s="58"/>
      <c r="O32" s="59"/>
      <c r="P32" s="58"/>
      <c r="Q32" s="58"/>
      <c r="R32" s="58"/>
      <c r="S32" s="26"/>
      <c r="T32" s="26"/>
      <c r="U32" s="26"/>
      <c r="V32" s="26"/>
      <c r="W32" s="26"/>
      <c r="X32" s="26"/>
      <c r="Y32" s="61"/>
      <c r="Z32" s="26"/>
      <c r="AA32" s="62"/>
      <c r="AB32" s="26"/>
      <c r="AC32" s="62"/>
    </row>
    <row r="33" spans="1:29" ht="18" customHeight="1">
      <c r="A33" s="35">
        <v>25</v>
      </c>
      <c r="B33" s="55" t="s">
        <v>210</v>
      </c>
      <c r="C33" s="54">
        <v>0.3</v>
      </c>
      <c r="D33" s="63">
        <v>11.28</v>
      </c>
      <c r="E33" s="57">
        <f t="shared" si="0"/>
        <v>9.3999999999999986</v>
      </c>
      <c r="F33" s="26"/>
      <c r="G33" s="58"/>
      <c r="H33" s="59"/>
      <c r="I33" s="58"/>
      <c r="J33" s="60"/>
      <c r="K33" s="60"/>
      <c r="L33" s="59"/>
      <c r="M33" s="58"/>
      <c r="N33" s="58"/>
      <c r="O33" s="59"/>
      <c r="P33" s="58"/>
      <c r="Q33" s="58"/>
      <c r="R33" s="58"/>
      <c r="S33" s="26"/>
      <c r="T33" s="26"/>
      <c r="U33" s="26"/>
      <c r="V33" s="26"/>
      <c r="W33" s="26"/>
      <c r="X33" s="26"/>
      <c r="Y33" s="61"/>
      <c r="Z33" s="26"/>
      <c r="AA33" s="62"/>
      <c r="AB33" s="26"/>
      <c r="AC33" s="62"/>
    </row>
    <row r="34" spans="1:29" ht="18" customHeight="1">
      <c r="A34" s="54">
        <v>26</v>
      </c>
      <c r="B34" s="55" t="s">
        <v>211</v>
      </c>
      <c r="C34" s="54">
        <v>0.4</v>
      </c>
      <c r="D34" s="56">
        <v>12.06</v>
      </c>
      <c r="E34" s="57">
        <f t="shared" si="0"/>
        <v>10.050000000000001</v>
      </c>
      <c r="F34" s="26"/>
      <c r="G34" s="58"/>
      <c r="H34" s="59"/>
      <c r="I34" s="58"/>
      <c r="J34" s="60"/>
      <c r="K34" s="60"/>
      <c r="L34" s="59"/>
      <c r="M34" s="58"/>
      <c r="N34" s="58"/>
      <c r="O34" s="59"/>
      <c r="P34" s="58"/>
      <c r="Q34" s="58"/>
      <c r="R34" s="58"/>
      <c r="S34" s="26"/>
      <c r="T34" s="26"/>
      <c r="U34" s="26"/>
      <c r="V34" s="26"/>
      <c r="W34" s="26"/>
      <c r="X34" s="26"/>
      <c r="Y34" s="61"/>
      <c r="Z34" s="26"/>
      <c r="AA34" s="62"/>
      <c r="AB34" s="26"/>
      <c r="AC34" s="62"/>
    </row>
    <row r="35" spans="1:29" ht="18" customHeight="1">
      <c r="A35" s="54">
        <v>27</v>
      </c>
      <c r="B35" s="55" t="s">
        <v>212</v>
      </c>
      <c r="C35" s="54">
        <v>0.3</v>
      </c>
      <c r="D35" s="56">
        <v>8.4600000000000009</v>
      </c>
      <c r="E35" s="57">
        <f t="shared" si="0"/>
        <v>7.0500000000000007</v>
      </c>
      <c r="F35" s="26"/>
      <c r="G35" s="58"/>
      <c r="H35" s="59"/>
      <c r="I35" s="58"/>
      <c r="J35" s="60"/>
      <c r="K35" s="60"/>
      <c r="L35" s="59"/>
      <c r="M35" s="58"/>
      <c r="N35" s="58"/>
      <c r="O35" s="59"/>
      <c r="P35" s="58"/>
      <c r="Q35" s="58"/>
      <c r="R35" s="58"/>
      <c r="S35" s="26"/>
      <c r="T35" s="26"/>
      <c r="U35" s="26"/>
      <c r="V35" s="26"/>
      <c r="W35" s="26"/>
      <c r="X35" s="26"/>
      <c r="Y35" s="61"/>
      <c r="Z35" s="26"/>
      <c r="AA35" s="62"/>
      <c r="AB35" s="26"/>
      <c r="AC35" s="62"/>
    </row>
    <row r="36" spans="1:29" ht="18" customHeight="1">
      <c r="A36" s="35">
        <v>28</v>
      </c>
      <c r="B36" s="55" t="s">
        <v>213</v>
      </c>
      <c r="C36" s="54">
        <v>0.4</v>
      </c>
      <c r="D36" s="63">
        <v>15.96</v>
      </c>
      <c r="E36" s="57">
        <f t="shared" si="0"/>
        <v>13.3</v>
      </c>
      <c r="F36" s="26"/>
      <c r="G36" s="58"/>
      <c r="H36" s="59"/>
      <c r="I36" s="58"/>
      <c r="J36" s="60"/>
      <c r="K36" s="60"/>
      <c r="L36" s="59"/>
      <c r="M36" s="58"/>
      <c r="N36" s="58"/>
      <c r="O36" s="59"/>
      <c r="P36" s="58"/>
      <c r="Q36" s="58"/>
      <c r="R36" s="58"/>
      <c r="S36" s="26"/>
      <c r="T36" s="26"/>
      <c r="U36" s="26"/>
      <c r="V36" s="26"/>
      <c r="W36" s="26"/>
      <c r="X36" s="26"/>
      <c r="Y36" s="61"/>
      <c r="Z36" s="26"/>
      <c r="AA36" s="62"/>
      <c r="AB36" s="26"/>
      <c r="AC36" s="62"/>
    </row>
    <row r="37" spans="1:29" ht="18" customHeight="1">
      <c r="A37" s="54">
        <v>29</v>
      </c>
      <c r="B37" s="55" t="s">
        <v>214</v>
      </c>
      <c r="C37" s="54">
        <v>0.4</v>
      </c>
      <c r="D37" s="63">
        <v>13.08</v>
      </c>
      <c r="E37" s="57">
        <f t="shared" si="0"/>
        <v>10.9</v>
      </c>
      <c r="F37" s="26"/>
      <c r="G37" s="58"/>
      <c r="H37" s="59"/>
      <c r="I37" s="58"/>
      <c r="J37" s="60"/>
      <c r="K37" s="60"/>
      <c r="L37" s="59"/>
      <c r="M37" s="58"/>
      <c r="N37" s="58"/>
      <c r="O37" s="59"/>
      <c r="P37" s="58"/>
      <c r="Q37" s="58"/>
      <c r="R37" s="58"/>
      <c r="S37" s="26"/>
      <c r="T37" s="26"/>
      <c r="U37" s="26"/>
      <c r="V37" s="26"/>
      <c r="W37" s="26"/>
      <c r="X37" s="26"/>
      <c r="Y37" s="61"/>
      <c r="Z37" s="26"/>
      <c r="AA37" s="62"/>
      <c r="AB37" s="26"/>
      <c r="AC37" s="62"/>
    </row>
    <row r="38" spans="1:29" ht="18" customHeight="1">
      <c r="A38" s="54">
        <v>30</v>
      </c>
      <c r="B38" s="55" t="s">
        <v>215</v>
      </c>
      <c r="C38" s="54">
        <v>0.6</v>
      </c>
      <c r="D38" s="56">
        <v>15.24</v>
      </c>
      <c r="E38" s="57">
        <f t="shared" si="0"/>
        <v>12.7</v>
      </c>
      <c r="F38" s="26"/>
      <c r="G38" s="58"/>
      <c r="H38" s="59"/>
      <c r="I38" s="58"/>
      <c r="J38" s="60"/>
      <c r="K38" s="60"/>
      <c r="L38" s="59"/>
      <c r="M38" s="58"/>
      <c r="N38" s="58"/>
      <c r="O38" s="59"/>
      <c r="P38" s="58"/>
      <c r="Q38" s="58"/>
      <c r="R38" s="58"/>
      <c r="S38" s="26"/>
      <c r="T38" s="26"/>
      <c r="U38" s="26"/>
      <c r="V38" s="26"/>
      <c r="W38" s="26"/>
      <c r="X38" s="26"/>
      <c r="Y38" s="61"/>
      <c r="Z38" s="26"/>
      <c r="AA38" s="62"/>
      <c r="AB38" s="26"/>
      <c r="AC38" s="62"/>
    </row>
    <row r="39" spans="1:29" ht="18" customHeight="1">
      <c r="A39" s="35">
        <v>31</v>
      </c>
      <c r="B39" s="55" t="s">
        <v>216</v>
      </c>
      <c r="C39" s="54">
        <v>0.35</v>
      </c>
      <c r="D39" s="56">
        <v>17.940000000000001</v>
      </c>
      <c r="E39" s="57">
        <f t="shared" si="0"/>
        <v>14.950000000000001</v>
      </c>
      <c r="F39" s="26"/>
      <c r="G39" s="58"/>
      <c r="H39" s="59"/>
      <c r="I39" s="58"/>
      <c r="J39" s="60"/>
      <c r="K39" s="60"/>
      <c r="L39" s="59"/>
      <c r="M39" s="58"/>
      <c r="N39" s="58"/>
      <c r="O39" s="59"/>
      <c r="P39" s="58"/>
      <c r="Q39" s="58"/>
      <c r="R39" s="58"/>
      <c r="S39" s="26"/>
      <c r="T39" s="26"/>
      <c r="U39" s="26"/>
      <c r="V39" s="26"/>
      <c r="W39" s="26"/>
      <c r="X39" s="26"/>
      <c r="Y39" s="61"/>
      <c r="Z39" s="26"/>
      <c r="AA39" s="62"/>
      <c r="AB39" s="26"/>
      <c r="AC39" s="62"/>
    </row>
    <row r="40" spans="1:29" ht="18" customHeight="1">
      <c r="A40" s="54">
        <v>32</v>
      </c>
      <c r="B40" s="55" t="s">
        <v>217</v>
      </c>
      <c r="C40" s="54">
        <v>0.35</v>
      </c>
      <c r="D40" s="56">
        <v>10.56</v>
      </c>
      <c r="E40" s="57">
        <f t="shared" si="0"/>
        <v>8.8000000000000007</v>
      </c>
      <c r="F40" s="26"/>
      <c r="G40" s="58"/>
      <c r="H40" s="59"/>
      <c r="I40" s="58"/>
      <c r="J40" s="60"/>
      <c r="K40" s="60"/>
      <c r="L40" s="59"/>
      <c r="M40" s="58"/>
      <c r="N40" s="58"/>
      <c r="O40" s="59"/>
      <c r="P40" s="58"/>
      <c r="Q40" s="58"/>
      <c r="R40" s="58"/>
      <c r="S40" s="26"/>
      <c r="T40" s="26"/>
      <c r="U40" s="26"/>
      <c r="V40" s="26"/>
      <c r="W40" s="26"/>
      <c r="X40" s="26"/>
      <c r="Y40" s="61"/>
      <c r="Z40" s="26"/>
      <c r="AA40" s="62"/>
      <c r="AB40" s="26"/>
      <c r="AC40" s="62"/>
    </row>
    <row r="41" spans="1:29" ht="18" customHeight="1">
      <c r="A41" s="54">
        <v>33</v>
      </c>
      <c r="B41" s="64" t="s">
        <v>218</v>
      </c>
      <c r="C41" s="54">
        <v>0.6</v>
      </c>
      <c r="D41" s="63">
        <v>17.64</v>
      </c>
      <c r="E41" s="57">
        <f t="shared" ref="E41:E72" si="1">D41/6*5</f>
        <v>14.7</v>
      </c>
      <c r="F41" s="26"/>
      <c r="G41" s="58"/>
      <c r="H41" s="59"/>
      <c r="I41" s="58"/>
      <c r="J41" s="60"/>
      <c r="K41" s="60"/>
      <c r="L41" s="59"/>
      <c r="M41" s="58"/>
      <c r="N41" s="58"/>
      <c r="O41" s="59"/>
      <c r="P41" s="58"/>
      <c r="Q41" s="58"/>
      <c r="R41" s="58"/>
      <c r="S41" s="26"/>
      <c r="T41" s="26"/>
      <c r="U41" s="26"/>
      <c r="V41" s="26"/>
      <c r="W41" s="26"/>
      <c r="X41" s="26"/>
      <c r="Y41" s="61"/>
      <c r="Z41" s="26"/>
      <c r="AA41" s="62"/>
      <c r="AB41" s="26"/>
      <c r="AC41" s="62"/>
    </row>
    <row r="42" spans="1:29" ht="18" customHeight="1">
      <c r="A42" s="35">
        <v>34</v>
      </c>
      <c r="B42" s="64" t="s">
        <v>219</v>
      </c>
      <c r="C42" s="54">
        <v>0.6</v>
      </c>
      <c r="D42" s="63">
        <v>18.36</v>
      </c>
      <c r="E42" s="57">
        <f t="shared" si="1"/>
        <v>15.3</v>
      </c>
      <c r="F42" s="26"/>
      <c r="G42" s="58"/>
      <c r="H42" s="59"/>
      <c r="I42" s="58"/>
      <c r="J42" s="60"/>
      <c r="K42" s="60"/>
      <c r="L42" s="59"/>
      <c r="M42" s="58"/>
      <c r="N42" s="58"/>
      <c r="O42" s="59"/>
      <c r="P42" s="58"/>
      <c r="Q42" s="58"/>
      <c r="R42" s="58"/>
      <c r="S42" s="26"/>
      <c r="T42" s="26"/>
      <c r="U42" s="26"/>
      <c r="V42" s="26"/>
      <c r="W42" s="26"/>
      <c r="X42" s="26"/>
      <c r="Y42" s="61"/>
      <c r="Z42" s="26"/>
      <c r="AA42" s="62"/>
      <c r="AB42" s="26"/>
      <c r="AC42" s="62"/>
    </row>
    <row r="43" spans="1:29" ht="18" customHeight="1">
      <c r="A43" s="54">
        <v>35</v>
      </c>
      <c r="B43" s="55" t="s">
        <v>220</v>
      </c>
      <c r="C43" s="54">
        <v>0.6</v>
      </c>
      <c r="D43" s="56">
        <v>14.7</v>
      </c>
      <c r="E43" s="57">
        <f t="shared" si="1"/>
        <v>12.249999999999998</v>
      </c>
      <c r="F43" s="26"/>
      <c r="G43" s="58"/>
      <c r="H43" s="59"/>
      <c r="I43" s="58"/>
      <c r="J43" s="60"/>
      <c r="K43" s="60"/>
      <c r="L43" s="59"/>
      <c r="M43" s="58"/>
      <c r="N43" s="58"/>
      <c r="O43" s="59"/>
      <c r="P43" s="58"/>
      <c r="Q43" s="58"/>
      <c r="R43" s="58"/>
      <c r="S43" s="26"/>
      <c r="T43" s="26"/>
      <c r="U43" s="26"/>
      <c r="V43" s="26"/>
      <c r="W43" s="26"/>
      <c r="X43" s="26"/>
      <c r="Y43" s="61"/>
      <c r="Z43" s="26"/>
      <c r="AA43" s="62"/>
      <c r="AB43" s="26"/>
      <c r="AC43" s="62"/>
    </row>
    <row r="44" spans="1:29" ht="18" customHeight="1">
      <c r="A44" s="54">
        <v>36</v>
      </c>
      <c r="B44" s="55" t="s">
        <v>221</v>
      </c>
      <c r="C44" s="54">
        <v>0.3</v>
      </c>
      <c r="D44" s="56">
        <v>8.2799999999999994</v>
      </c>
      <c r="E44" s="57">
        <f t="shared" si="1"/>
        <v>6.8999999999999995</v>
      </c>
      <c r="F44" s="26"/>
      <c r="G44" s="58"/>
      <c r="H44" s="59"/>
      <c r="I44" s="58"/>
      <c r="J44" s="60"/>
      <c r="K44" s="60"/>
      <c r="L44" s="59"/>
      <c r="M44" s="58"/>
      <c r="N44" s="58"/>
      <c r="O44" s="59"/>
      <c r="P44" s="58"/>
      <c r="Q44" s="58"/>
      <c r="R44" s="58"/>
      <c r="S44" s="26"/>
      <c r="T44" s="26"/>
      <c r="U44" s="26"/>
      <c r="V44" s="26"/>
      <c r="W44" s="26"/>
      <c r="X44" s="26"/>
      <c r="Y44" s="61"/>
      <c r="Z44" s="26"/>
      <c r="AA44" s="62"/>
      <c r="AB44" s="26"/>
      <c r="AC44" s="62"/>
    </row>
    <row r="45" spans="1:29" ht="18" customHeight="1">
      <c r="A45" s="35">
        <v>37</v>
      </c>
      <c r="B45" s="55" t="s">
        <v>222</v>
      </c>
      <c r="C45" s="54">
        <v>0.35</v>
      </c>
      <c r="D45" s="56">
        <v>9.7200000000000006</v>
      </c>
      <c r="E45" s="57">
        <f t="shared" si="1"/>
        <v>8.1000000000000014</v>
      </c>
      <c r="F45" s="26"/>
      <c r="G45" s="58"/>
      <c r="H45" s="59"/>
      <c r="I45" s="58"/>
      <c r="J45" s="60"/>
      <c r="K45" s="60"/>
      <c r="L45" s="59"/>
      <c r="M45" s="58"/>
      <c r="N45" s="58"/>
      <c r="O45" s="59"/>
      <c r="P45" s="58"/>
      <c r="Q45" s="58"/>
      <c r="R45" s="58"/>
      <c r="S45" s="26"/>
      <c r="T45" s="26"/>
      <c r="U45" s="26"/>
      <c r="V45" s="26"/>
      <c r="W45" s="26"/>
      <c r="X45" s="26"/>
      <c r="Y45" s="61"/>
      <c r="Z45" s="26"/>
      <c r="AA45" s="62"/>
      <c r="AB45" s="26"/>
      <c r="AC45" s="62"/>
    </row>
    <row r="46" spans="1:29" ht="18" customHeight="1">
      <c r="A46" s="54">
        <v>38</v>
      </c>
      <c r="B46" s="55" t="s">
        <v>223</v>
      </c>
      <c r="C46" s="54">
        <v>0.1</v>
      </c>
      <c r="D46" s="56">
        <v>3.78</v>
      </c>
      <c r="E46" s="57">
        <f t="shared" si="1"/>
        <v>3.15</v>
      </c>
      <c r="F46" s="26"/>
      <c r="G46" s="58"/>
      <c r="H46" s="59"/>
      <c r="I46" s="58"/>
      <c r="J46" s="60"/>
      <c r="K46" s="60"/>
      <c r="L46" s="59"/>
      <c r="M46" s="58"/>
      <c r="N46" s="58"/>
      <c r="O46" s="59"/>
      <c r="P46" s="58"/>
      <c r="Q46" s="58"/>
      <c r="R46" s="58"/>
      <c r="S46" s="26"/>
      <c r="T46" s="26"/>
      <c r="U46" s="26"/>
      <c r="V46" s="26"/>
      <c r="W46" s="26"/>
      <c r="X46" s="26"/>
      <c r="Y46" s="61"/>
      <c r="Z46" s="26"/>
      <c r="AA46" s="62"/>
      <c r="AB46" s="26"/>
      <c r="AC46" s="62"/>
    </row>
    <row r="47" spans="1:29" ht="18" customHeight="1">
      <c r="A47" s="54">
        <v>39</v>
      </c>
      <c r="B47" s="55" t="s">
        <v>224</v>
      </c>
      <c r="C47" s="54">
        <v>0.15</v>
      </c>
      <c r="D47" s="56">
        <v>4.38</v>
      </c>
      <c r="E47" s="57">
        <f t="shared" si="1"/>
        <v>3.65</v>
      </c>
      <c r="F47" s="26"/>
      <c r="G47" s="58"/>
      <c r="H47" s="59"/>
      <c r="I47" s="58"/>
      <c r="J47" s="60"/>
      <c r="K47" s="60"/>
      <c r="L47" s="59"/>
      <c r="M47" s="58"/>
      <c r="N47" s="58"/>
      <c r="O47" s="59"/>
      <c r="P47" s="58"/>
      <c r="Q47" s="58"/>
      <c r="R47" s="58"/>
      <c r="S47" s="26"/>
      <c r="T47" s="26"/>
      <c r="U47" s="26"/>
      <c r="V47" s="26"/>
      <c r="W47" s="26"/>
      <c r="X47" s="26"/>
      <c r="Y47" s="61"/>
      <c r="Z47" s="26"/>
      <c r="AA47" s="62"/>
      <c r="AB47" s="26"/>
      <c r="AC47" s="62"/>
    </row>
    <row r="48" spans="1:29" ht="18" customHeight="1">
      <c r="A48" s="35">
        <v>40</v>
      </c>
      <c r="B48" s="55" t="s">
        <v>225</v>
      </c>
      <c r="C48" s="54">
        <v>0.1</v>
      </c>
      <c r="D48" s="56">
        <v>6.3</v>
      </c>
      <c r="E48" s="57">
        <f t="shared" si="1"/>
        <v>5.25</v>
      </c>
      <c r="F48" s="26"/>
      <c r="G48" s="58"/>
      <c r="H48" s="59"/>
      <c r="I48" s="58"/>
      <c r="J48" s="60"/>
      <c r="K48" s="60"/>
      <c r="L48" s="59"/>
      <c r="M48" s="58"/>
      <c r="N48" s="58"/>
      <c r="O48" s="59"/>
      <c r="P48" s="58"/>
      <c r="Q48" s="58"/>
      <c r="R48" s="58"/>
      <c r="S48" s="26"/>
      <c r="T48" s="26"/>
      <c r="U48" s="26"/>
      <c r="V48" s="26"/>
      <c r="W48" s="26"/>
      <c r="X48" s="26"/>
      <c r="Y48" s="61"/>
      <c r="Z48" s="26"/>
      <c r="AA48" s="62"/>
      <c r="AB48" s="26"/>
      <c r="AC48" s="62"/>
    </row>
    <row r="49" spans="1:29" ht="18" customHeight="1">
      <c r="A49" s="54">
        <v>41</v>
      </c>
      <c r="B49" s="55" t="s">
        <v>226</v>
      </c>
      <c r="C49" s="54">
        <v>0.1</v>
      </c>
      <c r="D49" s="56">
        <v>6.3</v>
      </c>
      <c r="E49" s="57">
        <f t="shared" si="1"/>
        <v>5.25</v>
      </c>
      <c r="F49" s="26"/>
      <c r="G49" s="58"/>
      <c r="H49" s="59"/>
      <c r="I49" s="58"/>
      <c r="J49" s="60"/>
      <c r="K49" s="60"/>
      <c r="L49" s="59"/>
      <c r="M49" s="58"/>
      <c r="N49" s="58"/>
      <c r="O49" s="59"/>
      <c r="P49" s="58"/>
      <c r="Q49" s="58"/>
      <c r="R49" s="58"/>
      <c r="S49" s="26"/>
      <c r="T49" s="26"/>
      <c r="U49" s="26"/>
      <c r="V49" s="26"/>
      <c r="W49" s="26"/>
      <c r="X49" s="26"/>
      <c r="Y49" s="61"/>
      <c r="Z49" s="26"/>
      <c r="AA49" s="62"/>
      <c r="AB49" s="26"/>
      <c r="AC49" s="62"/>
    </row>
    <row r="50" spans="1:29" ht="18" customHeight="1">
      <c r="A50" s="54">
        <v>42</v>
      </c>
      <c r="B50" s="55" t="s">
        <v>227</v>
      </c>
      <c r="C50" s="54">
        <v>0.1</v>
      </c>
      <c r="D50" s="56">
        <v>6.3</v>
      </c>
      <c r="E50" s="57">
        <f t="shared" si="1"/>
        <v>5.25</v>
      </c>
      <c r="F50" s="26"/>
      <c r="G50" s="58"/>
      <c r="H50" s="59"/>
      <c r="I50" s="58"/>
      <c r="J50" s="60"/>
      <c r="K50" s="60"/>
      <c r="L50" s="59"/>
      <c r="M50" s="58"/>
      <c r="N50" s="58"/>
      <c r="O50" s="59"/>
      <c r="P50" s="58"/>
      <c r="Q50" s="58"/>
      <c r="R50" s="58"/>
      <c r="S50" s="26"/>
      <c r="T50" s="26"/>
      <c r="U50" s="26"/>
      <c r="V50" s="26"/>
      <c r="W50" s="26"/>
      <c r="X50" s="26"/>
      <c r="Y50" s="61"/>
      <c r="Z50" s="26"/>
      <c r="AA50" s="62"/>
      <c r="AB50" s="26"/>
      <c r="AC50" s="62"/>
    </row>
    <row r="51" spans="1:29" ht="18" customHeight="1">
      <c r="A51" s="35">
        <v>43</v>
      </c>
      <c r="B51" s="55" t="s">
        <v>228</v>
      </c>
      <c r="C51" s="54">
        <v>0.06</v>
      </c>
      <c r="D51" s="56">
        <v>1.74</v>
      </c>
      <c r="E51" s="57">
        <f t="shared" si="1"/>
        <v>1.45</v>
      </c>
      <c r="F51" s="26"/>
      <c r="G51" s="58"/>
      <c r="H51" s="59"/>
      <c r="I51" s="58"/>
      <c r="J51" s="60"/>
      <c r="K51" s="60"/>
      <c r="L51" s="59"/>
      <c r="M51" s="58"/>
      <c r="N51" s="58"/>
      <c r="O51" s="59"/>
      <c r="P51" s="58"/>
      <c r="Q51" s="58"/>
      <c r="R51" s="58"/>
      <c r="S51" s="26"/>
      <c r="T51" s="26"/>
      <c r="U51" s="26"/>
      <c r="V51" s="26"/>
      <c r="W51" s="26"/>
      <c r="X51" s="26"/>
      <c r="Y51" s="61"/>
      <c r="Z51" s="26"/>
      <c r="AA51" s="62"/>
      <c r="AB51" s="26"/>
      <c r="AC51" s="62"/>
    </row>
    <row r="52" spans="1:29" ht="18" customHeight="1">
      <c r="A52" s="54">
        <v>44</v>
      </c>
      <c r="B52" s="55" t="s">
        <v>229</v>
      </c>
      <c r="C52" s="54">
        <v>0.06</v>
      </c>
      <c r="D52" s="56">
        <v>2.04</v>
      </c>
      <c r="E52" s="57">
        <f t="shared" si="1"/>
        <v>1.7000000000000002</v>
      </c>
      <c r="F52" s="26"/>
      <c r="G52" s="58"/>
      <c r="H52" s="59"/>
      <c r="I52" s="58"/>
      <c r="J52" s="60"/>
      <c r="K52" s="60"/>
      <c r="L52" s="59"/>
      <c r="M52" s="58"/>
      <c r="N52" s="58"/>
      <c r="O52" s="59"/>
      <c r="P52" s="58"/>
      <c r="Q52" s="58"/>
      <c r="R52" s="58"/>
      <c r="S52" s="26"/>
      <c r="T52" s="26"/>
      <c r="U52" s="26"/>
      <c r="V52" s="26"/>
      <c r="W52" s="26"/>
      <c r="X52" s="26"/>
      <c r="Y52" s="61"/>
      <c r="Z52" s="26"/>
      <c r="AA52" s="62"/>
      <c r="AB52" s="26"/>
      <c r="AC52" s="62"/>
    </row>
    <row r="53" spans="1:29" ht="18" customHeight="1">
      <c r="A53" s="54">
        <v>45</v>
      </c>
      <c r="B53" s="55" t="s">
        <v>230</v>
      </c>
      <c r="C53" s="54">
        <v>0.1</v>
      </c>
      <c r="D53" s="56">
        <v>3.54</v>
      </c>
      <c r="E53" s="57">
        <f t="shared" si="1"/>
        <v>2.9499999999999997</v>
      </c>
      <c r="F53" s="26"/>
      <c r="G53" s="58"/>
      <c r="H53" s="59"/>
      <c r="I53" s="58"/>
      <c r="J53" s="60"/>
      <c r="K53" s="60"/>
      <c r="L53" s="59"/>
      <c r="M53" s="58"/>
      <c r="N53" s="58"/>
      <c r="O53" s="59"/>
      <c r="P53" s="58"/>
      <c r="Q53" s="58"/>
      <c r="R53" s="58"/>
      <c r="S53" s="26"/>
      <c r="T53" s="26"/>
      <c r="U53" s="26"/>
      <c r="V53" s="26"/>
      <c r="W53" s="26"/>
      <c r="X53" s="26"/>
      <c r="Y53" s="61"/>
      <c r="Z53" s="26"/>
      <c r="AA53" s="62"/>
      <c r="AB53" s="26"/>
      <c r="AC53" s="62"/>
    </row>
    <row r="54" spans="1:29" ht="18" customHeight="1">
      <c r="A54" s="35">
        <v>46</v>
      </c>
      <c r="B54" s="55" t="s">
        <v>231</v>
      </c>
      <c r="C54" s="54">
        <v>0.15</v>
      </c>
      <c r="D54" s="56">
        <v>5.46</v>
      </c>
      <c r="E54" s="57">
        <f t="shared" si="1"/>
        <v>4.55</v>
      </c>
      <c r="F54" s="26"/>
      <c r="G54" s="58"/>
      <c r="H54" s="59"/>
      <c r="I54" s="58"/>
      <c r="J54" s="60"/>
      <c r="K54" s="60"/>
      <c r="L54" s="59"/>
      <c r="M54" s="58"/>
      <c r="N54" s="58"/>
      <c r="O54" s="59"/>
      <c r="P54" s="58"/>
      <c r="Q54" s="58"/>
      <c r="R54" s="58"/>
      <c r="S54" s="26"/>
      <c r="T54" s="26"/>
      <c r="U54" s="26"/>
      <c r="V54" s="26"/>
      <c r="W54" s="26"/>
      <c r="X54" s="26"/>
      <c r="Y54" s="61"/>
      <c r="Z54" s="26"/>
      <c r="AA54" s="62"/>
      <c r="AB54" s="26"/>
      <c r="AC54" s="62"/>
    </row>
    <row r="55" spans="1:29" ht="18" customHeight="1">
      <c r="A55" s="54">
        <v>47</v>
      </c>
      <c r="B55" s="55" t="s">
        <v>232</v>
      </c>
      <c r="C55" s="54">
        <v>0.1</v>
      </c>
      <c r="D55" s="56">
        <v>4.1399999999999997</v>
      </c>
      <c r="E55" s="57">
        <f t="shared" si="1"/>
        <v>3.4499999999999997</v>
      </c>
      <c r="F55" s="26"/>
      <c r="G55" s="58"/>
      <c r="H55" s="59"/>
      <c r="I55" s="58"/>
      <c r="J55" s="60"/>
      <c r="K55" s="60"/>
      <c r="L55" s="59"/>
      <c r="M55" s="58"/>
      <c r="N55" s="58"/>
      <c r="O55" s="59"/>
      <c r="P55" s="58"/>
      <c r="Q55" s="58"/>
      <c r="R55" s="58"/>
      <c r="S55" s="26"/>
      <c r="T55" s="26"/>
      <c r="U55" s="26"/>
      <c r="V55" s="26"/>
      <c r="W55" s="26"/>
      <c r="X55" s="26"/>
      <c r="Y55" s="61"/>
      <c r="Z55" s="26"/>
      <c r="AA55" s="62"/>
      <c r="AB55" s="26"/>
      <c r="AC55" s="62"/>
    </row>
    <row r="56" spans="1:29" ht="18" customHeight="1">
      <c r="A56" s="54">
        <v>48</v>
      </c>
      <c r="B56" s="55" t="s">
        <v>233</v>
      </c>
      <c r="C56" s="54">
        <v>0.1</v>
      </c>
      <c r="D56" s="56">
        <v>4.68</v>
      </c>
      <c r="E56" s="57">
        <f t="shared" si="1"/>
        <v>3.8999999999999995</v>
      </c>
      <c r="F56" s="26"/>
      <c r="G56" s="58"/>
      <c r="H56" s="59"/>
      <c r="I56" s="58"/>
      <c r="J56" s="60"/>
      <c r="K56" s="60"/>
      <c r="L56" s="59"/>
      <c r="M56" s="58"/>
      <c r="N56" s="58"/>
      <c r="O56" s="59"/>
      <c r="P56" s="58"/>
      <c r="Q56" s="58"/>
      <c r="R56" s="58"/>
      <c r="S56" s="26"/>
      <c r="T56" s="26"/>
      <c r="U56" s="26"/>
      <c r="V56" s="26"/>
      <c r="W56" s="26"/>
      <c r="X56" s="26"/>
      <c r="Y56" s="61"/>
      <c r="Z56" s="26"/>
      <c r="AA56" s="62"/>
      <c r="AB56" s="26"/>
      <c r="AC56" s="62"/>
    </row>
    <row r="57" spans="1:29" ht="18" customHeight="1">
      <c r="A57" s="35">
        <v>49</v>
      </c>
      <c r="B57" s="55" t="s">
        <v>234</v>
      </c>
      <c r="C57" s="54">
        <v>0.4</v>
      </c>
      <c r="D57" s="56">
        <v>14.82</v>
      </c>
      <c r="E57" s="57">
        <f t="shared" si="1"/>
        <v>12.350000000000001</v>
      </c>
      <c r="F57" s="26"/>
      <c r="G57" s="58"/>
      <c r="H57" s="59"/>
      <c r="I57" s="58"/>
      <c r="J57" s="60"/>
      <c r="K57" s="60"/>
      <c r="L57" s="59"/>
      <c r="M57" s="58"/>
      <c r="N57" s="58"/>
      <c r="O57" s="59"/>
      <c r="P57" s="58"/>
      <c r="Q57" s="58"/>
      <c r="R57" s="58"/>
      <c r="S57" s="26"/>
      <c r="T57" s="26"/>
      <c r="U57" s="26"/>
      <c r="V57" s="26"/>
      <c r="W57" s="26"/>
      <c r="X57" s="26"/>
      <c r="Y57" s="61"/>
      <c r="Z57" s="26"/>
      <c r="AA57" s="62"/>
      <c r="AB57" s="26"/>
      <c r="AC57" s="62"/>
    </row>
    <row r="58" spans="1:29" ht="18" customHeight="1">
      <c r="A58" s="54">
        <v>50</v>
      </c>
      <c r="B58" s="55" t="s">
        <v>235</v>
      </c>
      <c r="C58" s="54">
        <v>0.3</v>
      </c>
      <c r="D58" s="56">
        <v>11.58</v>
      </c>
      <c r="E58" s="57">
        <f t="shared" si="1"/>
        <v>9.65</v>
      </c>
      <c r="F58" s="26"/>
      <c r="G58" s="58"/>
      <c r="H58" s="59"/>
      <c r="I58" s="58"/>
      <c r="J58" s="60"/>
      <c r="K58" s="60"/>
      <c r="L58" s="59"/>
      <c r="M58" s="58"/>
      <c r="N58" s="58"/>
      <c r="O58" s="59"/>
      <c r="P58" s="58"/>
      <c r="Q58" s="58"/>
      <c r="R58" s="58"/>
      <c r="S58" s="26"/>
      <c r="T58" s="26"/>
      <c r="U58" s="26"/>
      <c r="V58" s="26"/>
      <c r="W58" s="26"/>
      <c r="X58" s="26"/>
      <c r="Y58" s="61"/>
      <c r="Z58" s="26"/>
      <c r="AA58" s="62"/>
      <c r="AB58" s="26"/>
      <c r="AC58" s="62"/>
    </row>
    <row r="59" spans="1:29" ht="18" customHeight="1">
      <c r="A59" s="54">
        <v>51</v>
      </c>
      <c r="B59" s="55" t="s">
        <v>236</v>
      </c>
      <c r="C59" s="54">
        <v>0.4</v>
      </c>
      <c r="D59" s="56">
        <v>13.56</v>
      </c>
      <c r="E59" s="57">
        <f t="shared" si="1"/>
        <v>11.3</v>
      </c>
      <c r="F59" s="26"/>
      <c r="G59" s="58"/>
      <c r="H59" s="59"/>
      <c r="I59" s="58"/>
      <c r="J59" s="60"/>
      <c r="K59" s="60"/>
      <c r="L59" s="59"/>
      <c r="M59" s="58"/>
      <c r="N59" s="58"/>
      <c r="O59" s="59"/>
      <c r="P59" s="58"/>
      <c r="Q59" s="58"/>
      <c r="R59" s="58"/>
      <c r="S59" s="26"/>
      <c r="T59" s="26"/>
      <c r="U59" s="26"/>
      <c r="V59" s="26"/>
      <c r="W59" s="26"/>
      <c r="X59" s="26"/>
      <c r="Y59" s="61"/>
      <c r="Z59" s="26"/>
      <c r="AA59" s="62"/>
      <c r="AB59" s="26"/>
      <c r="AC59" s="62"/>
    </row>
    <row r="60" spans="1:29" ht="18" customHeight="1">
      <c r="A60" s="35">
        <v>52</v>
      </c>
      <c r="B60" s="55" t="s">
        <v>237</v>
      </c>
      <c r="C60" s="54">
        <v>0.1</v>
      </c>
      <c r="D60" s="56">
        <v>7.56</v>
      </c>
      <c r="E60" s="57">
        <f t="shared" si="1"/>
        <v>6.3</v>
      </c>
      <c r="F60" s="26"/>
      <c r="G60" s="58"/>
      <c r="H60" s="59"/>
      <c r="I60" s="58"/>
      <c r="J60" s="60"/>
      <c r="K60" s="60"/>
      <c r="L60" s="59"/>
      <c r="M60" s="58"/>
      <c r="N60" s="58"/>
      <c r="O60" s="59"/>
      <c r="P60" s="58"/>
      <c r="Q60" s="58"/>
      <c r="R60" s="58"/>
      <c r="S60" s="26"/>
      <c r="T60" s="26"/>
      <c r="U60" s="26"/>
      <c r="V60" s="26"/>
      <c r="W60" s="26"/>
      <c r="X60" s="26"/>
      <c r="Y60" s="61"/>
      <c r="Z60" s="26"/>
      <c r="AA60" s="62"/>
      <c r="AB60" s="26"/>
      <c r="AC60" s="62"/>
    </row>
    <row r="61" spans="1:29" ht="18" customHeight="1">
      <c r="A61" s="54">
        <v>53</v>
      </c>
      <c r="B61" s="55" t="s">
        <v>238</v>
      </c>
      <c r="C61" s="54">
        <v>0.1</v>
      </c>
      <c r="D61" s="56">
        <v>7.98</v>
      </c>
      <c r="E61" s="57">
        <f t="shared" si="1"/>
        <v>6.65</v>
      </c>
      <c r="F61" s="26"/>
      <c r="G61" s="58"/>
      <c r="H61" s="59"/>
      <c r="I61" s="58"/>
      <c r="J61" s="60"/>
      <c r="K61" s="60"/>
      <c r="L61" s="59"/>
      <c r="M61" s="58"/>
      <c r="N61" s="58"/>
      <c r="O61" s="59"/>
      <c r="P61" s="58"/>
      <c r="Q61" s="58"/>
      <c r="R61" s="58"/>
      <c r="S61" s="26"/>
      <c r="T61" s="26"/>
      <c r="U61" s="26"/>
      <c r="V61" s="26"/>
      <c r="W61" s="26"/>
      <c r="X61" s="26"/>
      <c r="Y61" s="61"/>
      <c r="Z61" s="26"/>
      <c r="AA61" s="62"/>
      <c r="AB61" s="26"/>
      <c r="AC61" s="62"/>
    </row>
    <row r="62" spans="1:29" ht="18" customHeight="1">
      <c r="A62" s="54">
        <v>54</v>
      </c>
      <c r="B62" s="55" t="s">
        <v>239</v>
      </c>
      <c r="C62" s="54">
        <v>0.3</v>
      </c>
      <c r="D62" s="56">
        <v>15.18</v>
      </c>
      <c r="E62" s="57">
        <f t="shared" si="1"/>
        <v>12.649999999999999</v>
      </c>
      <c r="F62" s="26"/>
      <c r="G62" s="58"/>
      <c r="H62" s="59"/>
      <c r="I62" s="58"/>
      <c r="J62" s="60"/>
      <c r="K62" s="60"/>
      <c r="L62" s="59"/>
      <c r="M62" s="58"/>
      <c r="N62" s="58"/>
      <c r="O62" s="59"/>
      <c r="P62" s="58"/>
      <c r="Q62" s="58"/>
      <c r="R62" s="58"/>
      <c r="S62" s="26"/>
      <c r="T62" s="26"/>
      <c r="U62" s="26"/>
      <c r="V62" s="26"/>
      <c r="W62" s="26"/>
      <c r="X62" s="26"/>
      <c r="Y62" s="61"/>
      <c r="Z62" s="26"/>
      <c r="AA62" s="62"/>
      <c r="AB62" s="26"/>
      <c r="AC62" s="62"/>
    </row>
    <row r="63" spans="1:29" ht="18" customHeight="1">
      <c r="A63" s="35">
        <v>55</v>
      </c>
      <c r="B63" s="55" t="s">
        <v>240</v>
      </c>
      <c r="C63" s="54">
        <v>0.3</v>
      </c>
      <c r="D63" s="56">
        <v>15.78</v>
      </c>
      <c r="E63" s="57">
        <f t="shared" si="1"/>
        <v>13.149999999999999</v>
      </c>
      <c r="F63" s="26"/>
      <c r="G63" s="58"/>
      <c r="H63" s="59"/>
      <c r="I63" s="58"/>
      <c r="J63" s="60"/>
      <c r="K63" s="60"/>
      <c r="L63" s="59"/>
      <c r="M63" s="58"/>
      <c r="N63" s="58"/>
      <c r="O63" s="59"/>
      <c r="P63" s="58"/>
      <c r="Q63" s="58"/>
      <c r="R63" s="58"/>
      <c r="S63" s="26"/>
      <c r="T63" s="26"/>
      <c r="U63" s="26"/>
      <c r="V63" s="26"/>
      <c r="W63" s="26"/>
      <c r="X63" s="26"/>
      <c r="Y63" s="61"/>
      <c r="Z63" s="26"/>
      <c r="AA63" s="62"/>
      <c r="AB63" s="26"/>
      <c r="AC63" s="62"/>
    </row>
    <row r="64" spans="1:29" ht="18" customHeight="1">
      <c r="A64" s="54">
        <v>56</v>
      </c>
      <c r="B64" s="55" t="s">
        <v>241</v>
      </c>
      <c r="C64" s="54">
        <v>0.5</v>
      </c>
      <c r="D64" s="56">
        <v>13.92</v>
      </c>
      <c r="E64" s="57">
        <f t="shared" si="1"/>
        <v>11.6</v>
      </c>
      <c r="F64" s="26"/>
      <c r="G64" s="58"/>
      <c r="H64" s="59"/>
      <c r="I64" s="58"/>
      <c r="J64" s="60"/>
      <c r="K64" s="60"/>
      <c r="L64" s="59"/>
      <c r="M64" s="58"/>
      <c r="N64" s="58"/>
      <c r="O64" s="59"/>
      <c r="P64" s="58"/>
      <c r="Q64" s="58"/>
      <c r="R64" s="58"/>
      <c r="S64" s="26"/>
      <c r="T64" s="26"/>
      <c r="U64" s="26"/>
      <c r="V64" s="26"/>
      <c r="W64" s="26"/>
      <c r="X64" s="26"/>
      <c r="Y64" s="61"/>
      <c r="Z64" s="26"/>
      <c r="AA64" s="62"/>
      <c r="AB64" s="26"/>
      <c r="AC64" s="62"/>
    </row>
    <row r="65" spans="1:29" ht="18" customHeight="1">
      <c r="A65" s="54">
        <v>57</v>
      </c>
      <c r="B65" s="55" t="s">
        <v>242</v>
      </c>
      <c r="C65" s="54">
        <v>0.5</v>
      </c>
      <c r="D65" s="56">
        <v>14.1</v>
      </c>
      <c r="E65" s="57">
        <f t="shared" si="1"/>
        <v>11.75</v>
      </c>
      <c r="F65" s="26"/>
      <c r="G65" s="58"/>
      <c r="H65" s="59"/>
      <c r="I65" s="58"/>
      <c r="J65" s="60"/>
      <c r="K65" s="60"/>
      <c r="L65" s="59"/>
      <c r="M65" s="58"/>
      <c r="N65" s="58"/>
      <c r="O65" s="59"/>
      <c r="P65" s="58"/>
      <c r="Q65" s="58"/>
      <c r="R65" s="58"/>
      <c r="S65" s="26"/>
      <c r="T65" s="26"/>
      <c r="U65" s="26"/>
      <c r="V65" s="26"/>
      <c r="W65" s="26"/>
      <c r="X65" s="26"/>
      <c r="Y65" s="61"/>
      <c r="Z65" s="26"/>
      <c r="AA65" s="62"/>
      <c r="AB65" s="26"/>
      <c r="AC65" s="62"/>
    </row>
    <row r="66" spans="1:29" ht="18" customHeight="1">
      <c r="A66" s="35">
        <v>58</v>
      </c>
      <c r="B66" s="55" t="s">
        <v>243</v>
      </c>
      <c r="C66" s="54">
        <v>0.1</v>
      </c>
      <c r="D66" s="56">
        <v>3.72</v>
      </c>
      <c r="E66" s="57">
        <f t="shared" si="1"/>
        <v>3.1</v>
      </c>
      <c r="F66" s="26"/>
      <c r="G66" s="58"/>
      <c r="H66" s="59"/>
      <c r="I66" s="58"/>
      <c r="J66" s="60"/>
      <c r="K66" s="60"/>
      <c r="L66" s="59"/>
      <c r="M66" s="58"/>
      <c r="N66" s="58"/>
      <c r="O66" s="59"/>
      <c r="P66" s="58"/>
      <c r="Q66" s="58"/>
      <c r="R66" s="58"/>
      <c r="S66" s="26"/>
      <c r="T66" s="26"/>
      <c r="U66" s="26"/>
      <c r="V66" s="26"/>
      <c r="W66" s="26"/>
      <c r="X66" s="26"/>
      <c r="Y66" s="61"/>
      <c r="Z66" s="26"/>
      <c r="AA66" s="62"/>
      <c r="AB66" s="26"/>
      <c r="AC66" s="62"/>
    </row>
    <row r="67" spans="1:29" ht="18" customHeight="1">
      <c r="A67" s="54">
        <v>59</v>
      </c>
      <c r="B67" s="55" t="s">
        <v>244</v>
      </c>
      <c r="C67" s="54">
        <v>0.2</v>
      </c>
      <c r="D67" s="56">
        <v>7.08</v>
      </c>
      <c r="E67" s="57">
        <f t="shared" si="1"/>
        <v>5.8999999999999995</v>
      </c>
      <c r="F67" s="26"/>
      <c r="G67" s="58"/>
      <c r="H67" s="59"/>
      <c r="I67" s="58"/>
      <c r="J67" s="60"/>
      <c r="K67" s="60"/>
      <c r="L67" s="59"/>
      <c r="M67" s="58"/>
      <c r="N67" s="58"/>
      <c r="O67" s="59"/>
      <c r="P67" s="58"/>
      <c r="Q67" s="58"/>
      <c r="R67" s="58"/>
      <c r="S67" s="26"/>
      <c r="T67" s="26"/>
      <c r="U67" s="26"/>
      <c r="V67" s="26"/>
      <c r="W67" s="26"/>
      <c r="X67" s="26"/>
      <c r="Y67" s="61"/>
      <c r="Z67" s="26"/>
      <c r="AA67" s="62"/>
      <c r="AB67" s="26"/>
      <c r="AC67" s="62"/>
    </row>
    <row r="68" spans="1:29" ht="18" customHeight="1">
      <c r="A68" s="54">
        <v>60</v>
      </c>
      <c r="B68" s="55" t="s">
        <v>245</v>
      </c>
      <c r="C68" s="54">
        <v>0.2</v>
      </c>
      <c r="D68" s="56">
        <v>7.62</v>
      </c>
      <c r="E68" s="57">
        <f t="shared" si="1"/>
        <v>6.35</v>
      </c>
      <c r="F68" s="26"/>
      <c r="G68" s="58"/>
      <c r="H68" s="59"/>
      <c r="I68" s="58"/>
      <c r="J68" s="60"/>
      <c r="K68" s="60"/>
      <c r="L68" s="59"/>
      <c r="M68" s="58"/>
      <c r="N68" s="58"/>
      <c r="O68" s="59"/>
      <c r="P68" s="58"/>
      <c r="Q68" s="58"/>
      <c r="R68" s="58"/>
      <c r="S68" s="26"/>
      <c r="T68" s="26"/>
      <c r="U68" s="26"/>
      <c r="V68" s="26"/>
      <c r="W68" s="26"/>
      <c r="X68" s="26"/>
      <c r="Y68" s="61"/>
      <c r="Z68" s="26"/>
      <c r="AA68" s="62"/>
      <c r="AB68" s="26"/>
      <c r="AC68" s="62"/>
    </row>
    <row r="69" spans="1:29" ht="18" customHeight="1">
      <c r="A69" s="35">
        <v>61</v>
      </c>
      <c r="B69" s="55" t="s">
        <v>246</v>
      </c>
      <c r="C69" s="54">
        <v>0.1</v>
      </c>
      <c r="D69" s="56">
        <v>3.06</v>
      </c>
      <c r="E69" s="57">
        <f t="shared" si="1"/>
        <v>2.5499999999999998</v>
      </c>
      <c r="F69" s="26"/>
      <c r="G69" s="58"/>
      <c r="H69" s="59"/>
      <c r="I69" s="58"/>
      <c r="J69" s="60"/>
      <c r="K69" s="60"/>
      <c r="L69" s="59"/>
      <c r="M69" s="58"/>
      <c r="N69" s="58"/>
      <c r="O69" s="59"/>
      <c r="P69" s="58"/>
      <c r="Q69" s="58"/>
      <c r="R69" s="58"/>
      <c r="S69" s="26"/>
      <c r="T69" s="26"/>
      <c r="U69" s="26"/>
      <c r="V69" s="26"/>
      <c r="W69" s="26"/>
      <c r="X69" s="26"/>
      <c r="Y69" s="61"/>
      <c r="Z69" s="26"/>
      <c r="AA69" s="62"/>
      <c r="AB69" s="26"/>
      <c r="AC69" s="62"/>
    </row>
    <row r="70" spans="1:29" ht="18" customHeight="1">
      <c r="A70" s="54">
        <v>62</v>
      </c>
      <c r="B70" s="55" t="s">
        <v>247</v>
      </c>
      <c r="C70" s="54">
        <v>0.1</v>
      </c>
      <c r="D70" s="56">
        <v>3.54</v>
      </c>
      <c r="E70" s="57">
        <f t="shared" si="1"/>
        <v>2.9499999999999997</v>
      </c>
      <c r="F70" s="26"/>
      <c r="G70" s="58"/>
      <c r="H70" s="59"/>
      <c r="I70" s="58"/>
      <c r="J70" s="60"/>
      <c r="K70" s="60"/>
      <c r="L70" s="59"/>
      <c r="M70" s="58"/>
      <c r="N70" s="58"/>
      <c r="O70" s="59"/>
      <c r="P70" s="58"/>
      <c r="Q70" s="58"/>
      <c r="R70" s="58"/>
      <c r="S70" s="26"/>
      <c r="T70" s="26"/>
      <c r="U70" s="26"/>
      <c r="V70" s="26"/>
      <c r="W70" s="26"/>
      <c r="X70" s="26"/>
      <c r="Y70" s="61"/>
      <c r="Z70" s="26"/>
      <c r="AA70" s="62"/>
      <c r="AB70" s="26"/>
      <c r="AC70" s="62"/>
    </row>
    <row r="71" spans="1:29" ht="18" customHeight="1">
      <c r="A71" s="54">
        <v>63</v>
      </c>
      <c r="B71" s="55" t="s">
        <v>248</v>
      </c>
      <c r="C71" s="54">
        <v>0.25</v>
      </c>
      <c r="D71" s="56">
        <v>11.94</v>
      </c>
      <c r="E71" s="57">
        <f t="shared" si="1"/>
        <v>9.9499999999999993</v>
      </c>
      <c r="F71" s="26"/>
      <c r="G71" s="58"/>
      <c r="H71" s="59"/>
      <c r="I71" s="58"/>
      <c r="J71" s="60"/>
      <c r="K71" s="60"/>
      <c r="L71" s="59"/>
      <c r="M71" s="58"/>
      <c r="N71" s="58"/>
      <c r="O71" s="59"/>
      <c r="P71" s="58"/>
      <c r="Q71" s="58"/>
      <c r="R71" s="58"/>
      <c r="S71" s="26"/>
      <c r="T71" s="26"/>
      <c r="U71" s="26"/>
      <c r="V71" s="26"/>
      <c r="W71" s="26"/>
      <c r="X71" s="26"/>
      <c r="Y71" s="61"/>
      <c r="Z71" s="26"/>
      <c r="AA71" s="62"/>
      <c r="AB71" s="26"/>
      <c r="AC71" s="62"/>
    </row>
    <row r="72" spans="1:29" ht="18" customHeight="1">
      <c r="A72" s="35">
        <v>64</v>
      </c>
      <c r="B72" s="55" t="s">
        <v>249</v>
      </c>
      <c r="C72" s="54">
        <v>0.25</v>
      </c>
      <c r="D72" s="56">
        <v>9.18</v>
      </c>
      <c r="E72" s="57">
        <f t="shared" si="1"/>
        <v>7.65</v>
      </c>
      <c r="F72" s="26"/>
      <c r="G72" s="58"/>
      <c r="H72" s="59"/>
      <c r="I72" s="58"/>
      <c r="J72" s="60"/>
      <c r="K72" s="60"/>
      <c r="L72" s="59"/>
      <c r="M72" s="58"/>
      <c r="N72" s="58"/>
      <c r="O72" s="59"/>
      <c r="P72" s="58"/>
      <c r="Q72" s="58"/>
      <c r="R72" s="58"/>
      <c r="S72" s="26"/>
      <c r="T72" s="26"/>
      <c r="U72" s="26"/>
      <c r="V72" s="26"/>
      <c r="W72" s="26"/>
      <c r="X72" s="26"/>
      <c r="Y72" s="61"/>
      <c r="Z72" s="26"/>
      <c r="AA72" s="62"/>
      <c r="AB72" s="26"/>
      <c r="AC72" s="62"/>
    </row>
    <row r="73" spans="1:29" ht="18" customHeight="1">
      <c r="A73" s="54">
        <v>65</v>
      </c>
      <c r="B73" s="55" t="s">
        <v>250</v>
      </c>
      <c r="C73" s="54">
        <v>0.25</v>
      </c>
      <c r="D73" s="56">
        <v>9.7200000000000006</v>
      </c>
      <c r="E73" s="57">
        <f t="shared" ref="E73:E77" si="2">D73/6*5</f>
        <v>8.1000000000000014</v>
      </c>
      <c r="F73" s="26"/>
      <c r="G73" s="58"/>
      <c r="H73" s="59"/>
      <c r="I73" s="58"/>
      <c r="J73" s="60"/>
      <c r="K73" s="60"/>
      <c r="L73" s="59"/>
      <c r="M73" s="58"/>
      <c r="N73" s="58"/>
      <c r="O73" s="59"/>
      <c r="P73" s="58"/>
      <c r="Q73" s="58"/>
      <c r="R73" s="58"/>
      <c r="S73" s="26"/>
      <c r="T73" s="26"/>
      <c r="U73" s="26"/>
      <c r="V73" s="26"/>
      <c r="W73" s="26"/>
      <c r="X73" s="26"/>
      <c r="Y73" s="61"/>
      <c r="Z73" s="26"/>
      <c r="AA73" s="62"/>
      <c r="AB73" s="26"/>
      <c r="AC73" s="62"/>
    </row>
    <row r="74" spans="1:29" ht="18" customHeight="1">
      <c r="A74" s="54">
        <v>66</v>
      </c>
      <c r="B74" s="55" t="s">
        <v>251</v>
      </c>
      <c r="C74" s="54">
        <v>0.12</v>
      </c>
      <c r="D74" s="56">
        <v>4.62</v>
      </c>
      <c r="E74" s="57">
        <f t="shared" si="2"/>
        <v>3.85</v>
      </c>
      <c r="F74" s="22"/>
      <c r="G74" s="22"/>
      <c r="I74" s="22"/>
      <c r="M74" s="22"/>
      <c r="P74" s="22"/>
      <c r="X74" s="22"/>
      <c r="Z74" s="20"/>
      <c r="AB74" s="20"/>
    </row>
    <row r="75" spans="1:29" ht="18" customHeight="1">
      <c r="A75" s="35">
        <v>67</v>
      </c>
      <c r="B75" s="55" t="s">
        <v>252</v>
      </c>
      <c r="C75" s="54">
        <v>0.3</v>
      </c>
      <c r="D75" s="56">
        <v>15.18</v>
      </c>
      <c r="E75" s="57">
        <f t="shared" si="2"/>
        <v>12.649999999999999</v>
      </c>
      <c r="F75" s="22"/>
      <c r="G75" s="22"/>
      <c r="I75" s="22"/>
      <c r="M75" s="22"/>
      <c r="P75" s="22"/>
      <c r="X75" s="22"/>
      <c r="Z75" s="20"/>
      <c r="AB75" s="20"/>
    </row>
    <row r="76" spans="1:29" ht="18" customHeight="1">
      <c r="A76" s="54">
        <v>68</v>
      </c>
      <c r="B76" s="55" t="s">
        <v>253</v>
      </c>
      <c r="C76" s="54">
        <v>0.2</v>
      </c>
      <c r="D76" s="56">
        <v>12.6</v>
      </c>
      <c r="E76" s="57">
        <f t="shared" si="2"/>
        <v>10.5</v>
      </c>
      <c r="F76" s="22"/>
      <c r="G76" s="22"/>
      <c r="I76" s="22"/>
      <c r="M76" s="22"/>
      <c r="P76" s="22"/>
      <c r="X76" s="22"/>
      <c r="Z76" s="20"/>
      <c r="AB76" s="20"/>
    </row>
    <row r="77" spans="1:29" ht="18" customHeight="1">
      <c r="A77" s="54">
        <v>69</v>
      </c>
      <c r="B77" s="65" t="s">
        <v>254</v>
      </c>
      <c r="C77" s="66">
        <v>0.2</v>
      </c>
      <c r="D77" s="67">
        <v>5.82</v>
      </c>
      <c r="E77" s="68">
        <f t="shared" si="2"/>
        <v>4.8500000000000005</v>
      </c>
      <c r="F77" s="22"/>
      <c r="G77" s="22"/>
      <c r="I77" s="22"/>
      <c r="M77" s="22"/>
      <c r="P77" s="22"/>
      <c r="X77" s="22"/>
      <c r="Z77" s="20"/>
      <c r="AB77" s="20"/>
    </row>
    <row r="78" spans="1:29" ht="15" customHeight="1">
      <c r="A78" s="26"/>
      <c r="B78" s="69"/>
      <c r="C78" s="26"/>
      <c r="D78" s="70"/>
      <c r="E78" s="71"/>
    </row>
    <row r="79" spans="1:29" ht="15" customHeight="1">
      <c r="A79" s="26"/>
      <c r="B79" s="69"/>
      <c r="C79" s="26"/>
      <c r="D79" s="70"/>
      <c r="E79" s="71"/>
    </row>
    <row r="80" spans="1:29" ht="20.25" customHeight="1">
      <c r="B80" s="21" t="s">
        <v>255</v>
      </c>
      <c r="D80" s="338" t="s">
        <v>256</v>
      </c>
      <c r="E80" s="338"/>
    </row>
    <row r="81" spans="2:5" ht="20.25" customHeight="1">
      <c r="D81" s="338"/>
      <c r="E81" s="338"/>
    </row>
    <row r="82" spans="2:5" ht="20.25" customHeight="1">
      <c r="B82" s="21" t="s">
        <v>257</v>
      </c>
      <c r="D82" s="338" t="s">
        <v>258</v>
      </c>
      <c r="E82" s="338"/>
    </row>
    <row r="83" spans="2:5" ht="35.25" customHeight="1"/>
  </sheetData>
  <mergeCells count="32">
    <mergeCell ref="D82:E82"/>
    <mergeCell ref="AA7:AA8"/>
    <mergeCell ref="AB7:AB8"/>
    <mergeCell ref="AC7:AC8"/>
    <mergeCell ref="D80:E80"/>
    <mergeCell ref="D81:E81"/>
    <mergeCell ref="V7:V8"/>
    <mergeCell ref="W7:W8"/>
    <mergeCell ref="X7:X8"/>
    <mergeCell ref="Y7:Y8"/>
    <mergeCell ref="Z7:Z8"/>
    <mergeCell ref="B6:AA6"/>
    <mergeCell ref="A7:A8"/>
    <mergeCell ref="B7:B8"/>
    <mergeCell ref="C7:C8"/>
    <mergeCell ref="D7:D8"/>
    <mergeCell ref="E7:E8"/>
    <mergeCell ref="H7:H8"/>
    <mergeCell ref="I7:I8"/>
    <mergeCell ref="J7:J8"/>
    <mergeCell ref="K7:K8"/>
    <mergeCell ref="L7:L8"/>
    <mergeCell ref="M7:M8"/>
    <mergeCell ref="O7:O8"/>
    <mergeCell ref="P7:P8"/>
    <mergeCell ref="T7:T8"/>
    <mergeCell ref="U7:U8"/>
    <mergeCell ref="C1:E1"/>
    <mergeCell ref="C2:E2"/>
    <mergeCell ref="C3:E3"/>
    <mergeCell ref="C4:E4"/>
    <mergeCell ref="D5:E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Roman,Standaard"&amp;12&amp;A</oddHeader>
    <oddFooter>&amp;C&amp;"Times New Roman,Standaard"&amp;12Страница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7"/>
  <sheetViews>
    <sheetView zoomScale="85" zoomScaleNormal="85" workbookViewId="0">
      <selection activeCell="I6" sqref="I6"/>
    </sheetView>
  </sheetViews>
  <sheetFormatPr defaultColWidth="9.109375" defaultRowHeight="13.8"/>
  <cols>
    <col min="1" max="1" width="19.33203125" style="79" customWidth="1"/>
    <col min="2" max="2" width="59.109375" style="79" bestFit="1" customWidth="1"/>
    <col min="3" max="3" width="10" style="75" customWidth="1"/>
    <col min="4" max="4" width="11.5546875" style="76" customWidth="1"/>
    <col min="5" max="5" width="18.44140625" style="77" customWidth="1"/>
    <col min="6" max="6" width="15.33203125" style="78" customWidth="1"/>
    <col min="7" max="7" width="10.88671875" style="241" customWidth="1"/>
    <col min="8" max="8" width="55.5546875" style="79" customWidth="1"/>
    <col min="9" max="9" width="10.33203125" style="241" bestFit="1" customWidth="1"/>
    <col min="10" max="10" width="9.109375" style="241"/>
    <col min="11" max="11" width="12.44140625" style="241" bestFit="1" customWidth="1"/>
    <col min="12" max="12" width="14.44140625" style="241" bestFit="1" customWidth="1"/>
    <col min="13" max="13" width="79.5546875" style="79" customWidth="1"/>
    <col min="14" max="16384" width="9.109375" style="79"/>
  </cols>
  <sheetData>
    <row r="1" spans="1:13">
      <c r="A1" s="367"/>
      <c r="B1" s="367"/>
    </row>
    <row r="2" spans="1:13" ht="14.4">
      <c r="A2" s="367"/>
      <c r="B2" s="367"/>
      <c r="C2" s="368" t="s">
        <v>259</v>
      </c>
      <c r="D2" s="368"/>
      <c r="E2" s="368"/>
      <c r="F2" s="369" t="s">
        <v>260</v>
      </c>
      <c r="G2" s="369"/>
      <c r="H2" s="80" t="s">
        <v>261</v>
      </c>
    </row>
    <row r="3" spans="1:13" ht="14.4">
      <c r="A3" s="367"/>
      <c r="B3" s="367"/>
      <c r="C3" s="368" t="s">
        <v>262</v>
      </c>
      <c r="D3" s="368"/>
      <c r="E3" s="368"/>
      <c r="F3" s="369" t="s">
        <v>263</v>
      </c>
      <c r="G3" s="369"/>
      <c r="H3" s="80" t="s">
        <v>264</v>
      </c>
    </row>
    <row r="4" spans="1:13" ht="14.4">
      <c r="A4" s="367"/>
      <c r="B4" s="367"/>
      <c r="C4" s="370" t="s">
        <v>265</v>
      </c>
      <c r="D4" s="370"/>
      <c r="E4" s="370"/>
      <c r="F4" s="369" t="s">
        <v>266</v>
      </c>
      <c r="G4" s="369"/>
      <c r="H4" s="81" t="s">
        <v>267</v>
      </c>
    </row>
    <row r="5" spans="1:13">
      <c r="A5" s="367"/>
      <c r="B5" s="367"/>
      <c r="C5" s="371"/>
      <c r="D5" s="371"/>
      <c r="E5" s="371"/>
      <c r="F5" s="362"/>
      <c r="G5" s="362"/>
      <c r="H5" s="81" t="s">
        <v>268</v>
      </c>
    </row>
    <row r="6" spans="1:13">
      <c r="A6" s="367"/>
      <c r="B6" s="367"/>
      <c r="C6" s="371"/>
      <c r="D6" s="371"/>
      <c r="E6" s="371"/>
      <c r="F6" s="362"/>
      <c r="G6" s="362"/>
      <c r="H6" s="81" t="s">
        <v>269</v>
      </c>
    </row>
    <row r="7" spans="1:13" ht="22.8">
      <c r="A7" s="367"/>
      <c r="B7" s="367"/>
      <c r="C7" s="363" t="s">
        <v>270</v>
      </c>
      <c r="D7" s="363"/>
      <c r="E7" s="363"/>
      <c r="F7" s="363"/>
      <c r="G7" s="363"/>
      <c r="H7" s="363"/>
    </row>
    <row r="8" spans="1:13" ht="16.5" customHeight="1">
      <c r="A8" s="364"/>
      <c r="B8" s="364"/>
      <c r="C8" s="364"/>
      <c r="D8" s="364"/>
      <c r="E8" s="364"/>
      <c r="F8" s="364"/>
      <c r="G8" s="364"/>
      <c r="H8" s="364"/>
    </row>
    <row r="9" spans="1:13" ht="78" customHeight="1">
      <c r="A9" s="300" t="s">
        <v>271</v>
      </c>
      <c r="B9" s="300" t="s">
        <v>174</v>
      </c>
      <c r="C9" s="301" t="s">
        <v>272</v>
      </c>
      <c r="D9" s="302" t="s">
        <v>273</v>
      </c>
      <c r="E9" s="303" t="s">
        <v>274</v>
      </c>
      <c r="F9" s="302" t="s">
        <v>275</v>
      </c>
      <c r="G9" s="303" t="s">
        <v>276</v>
      </c>
      <c r="H9" s="303" t="s">
        <v>156</v>
      </c>
      <c r="I9" s="304" t="s">
        <v>447</v>
      </c>
      <c r="J9" s="304" t="s">
        <v>448</v>
      </c>
      <c r="K9" s="304" t="s">
        <v>449</v>
      </c>
      <c r="L9" s="304" t="s">
        <v>450</v>
      </c>
      <c r="M9" s="304" t="s">
        <v>451</v>
      </c>
    </row>
    <row r="10" spans="1:13" ht="22.5" customHeight="1">
      <c r="A10" s="365" t="s">
        <v>277</v>
      </c>
      <c r="B10" s="365"/>
      <c r="C10" s="365"/>
      <c r="D10" s="365"/>
      <c r="E10" s="365"/>
      <c r="F10" s="365"/>
      <c r="G10" s="365"/>
      <c r="H10" s="365"/>
      <c r="I10" s="365"/>
      <c r="J10" s="365"/>
      <c r="K10" s="365"/>
      <c r="L10" s="365"/>
      <c r="M10" s="365"/>
    </row>
    <row r="11" spans="1:13" ht="15.75" customHeight="1">
      <c r="A11" s="358"/>
      <c r="B11" s="82" t="s">
        <v>278</v>
      </c>
      <c r="C11" s="83">
        <v>0.8</v>
      </c>
      <c r="D11" s="236">
        <v>36</v>
      </c>
      <c r="E11" s="292">
        <v>13.26</v>
      </c>
      <c r="F11" s="84" t="s">
        <v>159</v>
      </c>
      <c r="G11" s="359">
        <v>13</v>
      </c>
      <c r="H11" s="90" t="s">
        <v>279</v>
      </c>
      <c r="I11" s="293">
        <v>7.4</v>
      </c>
      <c r="J11" s="293">
        <v>0.9</v>
      </c>
      <c r="K11" s="293">
        <v>47</v>
      </c>
      <c r="L11" s="294">
        <v>216</v>
      </c>
      <c r="M11" s="366" t="s">
        <v>452</v>
      </c>
    </row>
    <row r="12" spans="1:13" ht="15" customHeight="1">
      <c r="A12" s="358"/>
      <c r="B12" s="82" t="s">
        <v>280</v>
      </c>
      <c r="C12" s="83">
        <v>0.8</v>
      </c>
      <c r="D12" s="236">
        <v>48</v>
      </c>
      <c r="E12" s="292">
        <v>14.340000000000002</v>
      </c>
      <c r="F12" s="84">
        <v>4820088480381</v>
      </c>
      <c r="G12" s="359"/>
      <c r="H12" s="90" t="s">
        <v>279</v>
      </c>
      <c r="I12" s="293">
        <v>7.4</v>
      </c>
      <c r="J12" s="293">
        <v>0.9</v>
      </c>
      <c r="K12" s="293">
        <v>47</v>
      </c>
      <c r="L12" s="294">
        <v>216</v>
      </c>
      <c r="M12" s="361"/>
    </row>
    <row r="13" spans="1:13" ht="15" customHeight="1">
      <c r="A13" s="358"/>
      <c r="B13" s="82" t="s">
        <v>281</v>
      </c>
      <c r="C13" s="83">
        <v>0.8</v>
      </c>
      <c r="D13" s="236">
        <v>48</v>
      </c>
      <c r="E13" s="292">
        <v>14.340000000000002</v>
      </c>
      <c r="F13" s="84">
        <v>4820088480022</v>
      </c>
      <c r="G13" s="359"/>
      <c r="H13" s="90" t="s">
        <v>279</v>
      </c>
      <c r="I13" s="293">
        <v>7.4</v>
      </c>
      <c r="J13" s="293">
        <v>0.9</v>
      </c>
      <c r="K13" s="293">
        <v>47</v>
      </c>
      <c r="L13" s="294">
        <v>216</v>
      </c>
      <c r="M13" s="361"/>
    </row>
    <row r="14" spans="1:13" ht="15" customHeight="1">
      <c r="A14" s="358"/>
      <c r="B14" s="82" t="s">
        <v>282</v>
      </c>
      <c r="C14" s="83">
        <v>0.4</v>
      </c>
      <c r="D14" s="236">
        <v>48</v>
      </c>
      <c r="E14" s="292">
        <v>7.1999999999999993</v>
      </c>
      <c r="F14" s="84">
        <v>4820088481203</v>
      </c>
      <c r="G14" s="359"/>
      <c r="H14" s="90" t="s">
        <v>279</v>
      </c>
      <c r="I14" s="293">
        <v>7.4</v>
      </c>
      <c r="J14" s="293">
        <v>0.9</v>
      </c>
      <c r="K14" s="293">
        <v>47</v>
      </c>
      <c r="L14" s="294">
        <v>216</v>
      </c>
      <c r="M14" s="361"/>
    </row>
    <row r="15" spans="1:13" ht="15" customHeight="1">
      <c r="A15" s="358"/>
      <c r="B15" s="82" t="s">
        <v>283</v>
      </c>
      <c r="C15" s="83">
        <v>0.4</v>
      </c>
      <c r="D15" s="236">
        <v>48</v>
      </c>
      <c r="E15" s="292">
        <v>7.1999999999999993</v>
      </c>
      <c r="F15" s="84">
        <v>4820088481210</v>
      </c>
      <c r="G15" s="359"/>
      <c r="H15" s="90" t="s">
        <v>279</v>
      </c>
      <c r="I15" s="293">
        <v>7.4</v>
      </c>
      <c r="J15" s="293">
        <v>0.9</v>
      </c>
      <c r="K15" s="293">
        <v>47</v>
      </c>
      <c r="L15" s="294">
        <v>216</v>
      </c>
      <c r="M15" s="361"/>
    </row>
    <row r="16" spans="1:13" ht="15" customHeight="1">
      <c r="A16" s="358"/>
      <c r="B16" s="82" t="s">
        <v>284</v>
      </c>
      <c r="C16" s="83">
        <v>0.7</v>
      </c>
      <c r="D16" s="236">
        <v>24</v>
      </c>
      <c r="E16" s="292">
        <v>12.48</v>
      </c>
      <c r="F16" s="84" t="s">
        <v>159</v>
      </c>
      <c r="G16" s="359">
        <v>10</v>
      </c>
      <c r="H16" s="90" t="s">
        <v>279</v>
      </c>
      <c r="I16" s="294">
        <v>7.8</v>
      </c>
      <c r="J16" s="294">
        <v>0.9</v>
      </c>
      <c r="K16" s="294">
        <v>51</v>
      </c>
      <c r="L16" s="294">
        <v>249.3</v>
      </c>
      <c r="M16" s="360" t="s">
        <v>453</v>
      </c>
    </row>
    <row r="17" spans="1:13" ht="15" customHeight="1">
      <c r="A17" s="358"/>
      <c r="B17" s="82" t="s">
        <v>285</v>
      </c>
      <c r="C17" s="83">
        <v>0.7</v>
      </c>
      <c r="D17" s="236">
        <v>48</v>
      </c>
      <c r="E17" s="292">
        <v>13.56</v>
      </c>
      <c r="F17" s="84">
        <v>4820088480404</v>
      </c>
      <c r="G17" s="359"/>
      <c r="H17" s="90" t="s">
        <v>279</v>
      </c>
      <c r="I17" s="294">
        <v>7.8</v>
      </c>
      <c r="J17" s="294">
        <v>0.9</v>
      </c>
      <c r="K17" s="294">
        <v>51</v>
      </c>
      <c r="L17" s="294">
        <v>249.3</v>
      </c>
      <c r="M17" s="360"/>
    </row>
    <row r="18" spans="1:13" ht="15" customHeight="1">
      <c r="A18" s="358"/>
      <c r="B18" s="82" t="s">
        <v>286</v>
      </c>
      <c r="C18" s="83">
        <v>0.7</v>
      </c>
      <c r="D18" s="236">
        <v>48</v>
      </c>
      <c r="E18" s="292">
        <v>13.56</v>
      </c>
      <c r="F18" s="84">
        <v>4820088480398</v>
      </c>
      <c r="G18" s="359"/>
      <c r="H18" s="90" t="s">
        <v>279</v>
      </c>
      <c r="I18" s="294">
        <v>7.8</v>
      </c>
      <c r="J18" s="294">
        <v>0.9</v>
      </c>
      <c r="K18" s="294">
        <v>51</v>
      </c>
      <c r="L18" s="294">
        <v>249.3</v>
      </c>
      <c r="M18" s="360"/>
    </row>
    <row r="19" spans="1:13" ht="15" customHeight="1">
      <c r="A19" s="358"/>
      <c r="B19" s="82" t="s">
        <v>287</v>
      </c>
      <c r="C19" s="83">
        <v>0.35</v>
      </c>
      <c r="D19" s="236">
        <v>48</v>
      </c>
      <c r="E19" s="292">
        <v>7.1999999999999993</v>
      </c>
      <c r="F19" s="84">
        <v>4820088481227</v>
      </c>
      <c r="G19" s="359"/>
      <c r="H19" s="90" t="s">
        <v>279</v>
      </c>
      <c r="I19" s="294">
        <v>7.8</v>
      </c>
      <c r="J19" s="294">
        <v>0.9</v>
      </c>
      <c r="K19" s="294">
        <v>51</v>
      </c>
      <c r="L19" s="294">
        <v>249.3</v>
      </c>
      <c r="M19" s="360"/>
    </row>
    <row r="20" spans="1:13" ht="15" customHeight="1">
      <c r="A20" s="358"/>
      <c r="B20" s="82" t="s">
        <v>288</v>
      </c>
      <c r="C20" s="83">
        <v>0.35</v>
      </c>
      <c r="D20" s="236">
        <v>48</v>
      </c>
      <c r="E20" s="292">
        <v>7.1999999999999993</v>
      </c>
      <c r="F20" s="84">
        <v>4820088481234</v>
      </c>
      <c r="G20" s="359"/>
      <c r="H20" s="90" t="s">
        <v>279</v>
      </c>
      <c r="I20" s="294">
        <v>7.8</v>
      </c>
      <c r="J20" s="294">
        <v>0.9</v>
      </c>
      <c r="K20" s="294">
        <v>51</v>
      </c>
      <c r="L20" s="294">
        <v>249.3</v>
      </c>
      <c r="M20" s="360"/>
    </row>
    <row r="21" spans="1:13" ht="15" customHeight="1">
      <c r="A21" s="358"/>
      <c r="B21" s="82" t="s">
        <v>289</v>
      </c>
      <c r="C21" s="83">
        <v>0.8</v>
      </c>
      <c r="D21" s="236">
        <v>36</v>
      </c>
      <c r="E21" s="292">
        <v>13.74</v>
      </c>
      <c r="F21" s="84" t="s">
        <v>159</v>
      </c>
      <c r="G21" s="359">
        <v>15</v>
      </c>
      <c r="H21" s="90" t="s">
        <v>279</v>
      </c>
      <c r="I21" s="294">
        <v>6</v>
      </c>
      <c r="J21" s="294">
        <v>1.1000000000000001</v>
      </c>
      <c r="K21" s="294">
        <v>42.5</v>
      </c>
      <c r="L21" s="294">
        <v>234</v>
      </c>
      <c r="M21" s="360" t="s">
        <v>454</v>
      </c>
    </row>
    <row r="22" spans="1:13" ht="15" customHeight="1">
      <c r="A22" s="358"/>
      <c r="B22" s="82" t="s">
        <v>290</v>
      </c>
      <c r="C22" s="83">
        <v>0.8</v>
      </c>
      <c r="D22" s="236">
        <v>72</v>
      </c>
      <c r="E22" s="292">
        <v>14.520000000000001</v>
      </c>
      <c r="F22" s="84">
        <v>4820088481067</v>
      </c>
      <c r="G22" s="359"/>
      <c r="H22" s="90" t="s">
        <v>279</v>
      </c>
      <c r="I22" s="294">
        <v>6</v>
      </c>
      <c r="J22" s="294">
        <v>1.1000000000000001</v>
      </c>
      <c r="K22" s="294">
        <v>42.5</v>
      </c>
      <c r="L22" s="294">
        <v>234</v>
      </c>
      <c r="M22" s="361"/>
    </row>
    <row r="23" spans="1:13" ht="15" customHeight="1">
      <c r="A23" s="358"/>
      <c r="B23" s="82" t="s">
        <v>291</v>
      </c>
      <c r="C23" s="83">
        <v>0.4</v>
      </c>
      <c r="D23" s="236">
        <v>72</v>
      </c>
      <c r="E23" s="292">
        <v>7.62</v>
      </c>
      <c r="F23" s="84">
        <v>4820088481241</v>
      </c>
      <c r="G23" s="359"/>
      <c r="H23" s="90" t="s">
        <v>279</v>
      </c>
      <c r="I23" s="294">
        <v>6</v>
      </c>
      <c r="J23" s="294">
        <v>1.1000000000000001</v>
      </c>
      <c r="K23" s="294">
        <v>42.5</v>
      </c>
      <c r="L23" s="294">
        <v>234</v>
      </c>
      <c r="M23" s="361"/>
    </row>
    <row r="24" spans="1:13" ht="15" customHeight="1">
      <c r="A24" s="358"/>
      <c r="B24" s="82" t="s">
        <v>292</v>
      </c>
      <c r="C24" s="83">
        <v>0.4</v>
      </c>
      <c r="D24" s="236">
        <v>72</v>
      </c>
      <c r="E24" s="292">
        <v>7.62</v>
      </c>
      <c r="F24" s="84">
        <v>4820088481258</v>
      </c>
      <c r="G24" s="359"/>
      <c r="H24" s="90" t="s">
        <v>279</v>
      </c>
      <c r="I24" s="294">
        <v>6</v>
      </c>
      <c r="J24" s="294">
        <v>1.1000000000000001</v>
      </c>
      <c r="K24" s="294">
        <v>42.5</v>
      </c>
      <c r="L24" s="294">
        <v>234</v>
      </c>
      <c r="M24" s="361"/>
    </row>
    <row r="25" spans="1:13" ht="15" customHeight="1">
      <c r="A25" s="358"/>
      <c r="B25" s="82" t="s">
        <v>293</v>
      </c>
      <c r="C25" s="83">
        <v>0.8</v>
      </c>
      <c r="D25" s="236">
        <v>36</v>
      </c>
      <c r="E25" s="292">
        <v>14.22</v>
      </c>
      <c r="F25" s="84" t="s">
        <v>159</v>
      </c>
      <c r="G25" s="359">
        <v>15</v>
      </c>
      <c r="H25" s="90" t="s">
        <v>279</v>
      </c>
      <c r="I25" s="294">
        <v>6.9</v>
      </c>
      <c r="J25" s="294">
        <v>1.3</v>
      </c>
      <c r="K25" s="294">
        <v>40.200000000000003</v>
      </c>
      <c r="L25" s="294">
        <v>192</v>
      </c>
      <c r="M25" s="360" t="s">
        <v>455</v>
      </c>
    </row>
    <row r="26" spans="1:13" ht="15" customHeight="1">
      <c r="A26" s="358"/>
      <c r="B26" s="82" t="s">
        <v>294</v>
      </c>
      <c r="C26" s="83">
        <v>0.8</v>
      </c>
      <c r="D26" s="236">
        <v>72</v>
      </c>
      <c r="E26" s="292">
        <v>15.540000000000001</v>
      </c>
      <c r="F26" s="84">
        <v>4820088481081</v>
      </c>
      <c r="G26" s="359"/>
      <c r="H26" s="90" t="s">
        <v>279</v>
      </c>
      <c r="I26" s="294">
        <v>6.9</v>
      </c>
      <c r="J26" s="294">
        <v>1.3</v>
      </c>
      <c r="K26" s="294">
        <v>40.200000000000003</v>
      </c>
      <c r="L26" s="294">
        <v>192</v>
      </c>
      <c r="M26" s="361"/>
    </row>
    <row r="27" spans="1:13" ht="15" customHeight="1">
      <c r="A27" s="358"/>
      <c r="B27" s="82" t="s">
        <v>295</v>
      </c>
      <c r="C27" s="83">
        <v>0.8</v>
      </c>
      <c r="D27" s="236">
        <v>72</v>
      </c>
      <c r="E27" s="292">
        <v>15.540000000000001</v>
      </c>
      <c r="F27" s="84">
        <v>4820088481265</v>
      </c>
      <c r="G27" s="359"/>
      <c r="H27" s="90" t="s">
        <v>279</v>
      </c>
      <c r="I27" s="294">
        <v>6.9</v>
      </c>
      <c r="J27" s="294">
        <v>1.3</v>
      </c>
      <c r="K27" s="294">
        <v>40.200000000000003</v>
      </c>
      <c r="L27" s="294">
        <v>192</v>
      </c>
      <c r="M27" s="361"/>
    </row>
    <row r="28" spans="1:13" ht="15" customHeight="1">
      <c r="A28" s="358"/>
      <c r="B28" s="82" t="s">
        <v>296</v>
      </c>
      <c r="C28" s="83">
        <v>0.4</v>
      </c>
      <c r="D28" s="236">
        <v>72</v>
      </c>
      <c r="E28" s="292">
        <v>7.8</v>
      </c>
      <c r="F28" s="84">
        <v>4820088480435</v>
      </c>
      <c r="G28" s="359"/>
      <c r="H28" s="90" t="s">
        <v>279</v>
      </c>
      <c r="I28" s="294">
        <v>6.9</v>
      </c>
      <c r="J28" s="294">
        <v>1.3</v>
      </c>
      <c r="K28" s="294">
        <v>40.200000000000003</v>
      </c>
      <c r="L28" s="294">
        <v>192</v>
      </c>
      <c r="M28" s="361"/>
    </row>
    <row r="29" spans="1:13" ht="15" customHeight="1">
      <c r="A29" s="358"/>
      <c r="B29" s="82" t="s">
        <v>297</v>
      </c>
      <c r="C29" s="83">
        <v>0.4</v>
      </c>
      <c r="D29" s="236">
        <v>72</v>
      </c>
      <c r="E29" s="292">
        <v>7.8</v>
      </c>
      <c r="F29" s="84">
        <v>4820088481272</v>
      </c>
      <c r="G29" s="359"/>
      <c r="H29" s="90" t="s">
        <v>279</v>
      </c>
      <c r="I29" s="294">
        <v>6.9</v>
      </c>
      <c r="J29" s="294">
        <v>1.3</v>
      </c>
      <c r="K29" s="294">
        <v>40.200000000000003</v>
      </c>
      <c r="L29" s="294">
        <v>192</v>
      </c>
      <c r="M29" s="361"/>
    </row>
    <row r="30" spans="1:13" ht="21" customHeight="1">
      <c r="A30" s="358"/>
      <c r="B30" s="82" t="s">
        <v>298</v>
      </c>
      <c r="C30" s="83">
        <v>0.7</v>
      </c>
      <c r="D30" s="236">
        <v>36</v>
      </c>
      <c r="E30" s="292">
        <v>15.36</v>
      </c>
      <c r="F30" s="84" t="s">
        <v>159</v>
      </c>
      <c r="G30" s="359">
        <v>15</v>
      </c>
      <c r="H30" s="90" t="s">
        <v>279</v>
      </c>
      <c r="I30" s="294">
        <v>7.1</v>
      </c>
      <c r="J30" s="294">
        <v>1.8</v>
      </c>
      <c r="K30" s="294">
        <v>49.2</v>
      </c>
      <c r="L30" s="294">
        <v>244.2</v>
      </c>
      <c r="M30" s="360" t="s">
        <v>456</v>
      </c>
    </row>
    <row r="31" spans="1:13" ht="24.75" customHeight="1">
      <c r="A31" s="358"/>
      <c r="B31" s="82" t="s">
        <v>299</v>
      </c>
      <c r="C31" s="83">
        <v>0.35</v>
      </c>
      <c r="D31" s="236">
        <v>72</v>
      </c>
      <c r="E31" s="292">
        <v>8.2799999999999994</v>
      </c>
      <c r="F31" s="84">
        <v>4820088480060</v>
      </c>
      <c r="G31" s="359"/>
      <c r="H31" s="90" t="s">
        <v>279</v>
      </c>
      <c r="I31" s="294">
        <v>7.1</v>
      </c>
      <c r="J31" s="294">
        <v>1.8</v>
      </c>
      <c r="K31" s="294">
        <v>49.2</v>
      </c>
      <c r="L31" s="294">
        <v>244.2</v>
      </c>
      <c r="M31" s="361"/>
    </row>
    <row r="32" spans="1:13" ht="15" customHeight="1">
      <c r="A32" s="358"/>
      <c r="B32" s="82" t="s">
        <v>300</v>
      </c>
      <c r="C32" s="83">
        <v>0.65</v>
      </c>
      <c r="D32" s="236">
        <v>24</v>
      </c>
      <c r="E32" s="292">
        <v>12.18</v>
      </c>
      <c r="F32" s="84" t="s">
        <v>159</v>
      </c>
      <c r="G32" s="359">
        <v>15</v>
      </c>
      <c r="H32" s="90" t="s">
        <v>279</v>
      </c>
      <c r="I32" s="294">
        <v>8.4</v>
      </c>
      <c r="J32" s="294">
        <v>1</v>
      </c>
      <c r="K32" s="294">
        <v>48</v>
      </c>
      <c r="L32" s="294">
        <v>239.7</v>
      </c>
      <c r="M32" s="360" t="s">
        <v>453</v>
      </c>
    </row>
    <row r="33" spans="1:13" ht="15" customHeight="1">
      <c r="A33" s="358"/>
      <c r="B33" s="82" t="s">
        <v>301</v>
      </c>
      <c r="C33" s="83">
        <v>0.65</v>
      </c>
      <c r="D33" s="236">
        <v>48</v>
      </c>
      <c r="E33" s="292">
        <v>13.440000000000001</v>
      </c>
      <c r="F33" s="84">
        <v>4820088480367</v>
      </c>
      <c r="G33" s="359"/>
      <c r="H33" s="90" t="s">
        <v>279</v>
      </c>
      <c r="I33" s="294">
        <v>8.4</v>
      </c>
      <c r="J33" s="294">
        <v>1</v>
      </c>
      <c r="K33" s="294">
        <v>48</v>
      </c>
      <c r="L33" s="294">
        <v>239.7</v>
      </c>
      <c r="M33" s="360"/>
    </row>
    <row r="34" spans="1:13" ht="15" customHeight="1">
      <c r="A34" s="358"/>
      <c r="B34" s="82" t="s">
        <v>302</v>
      </c>
      <c r="C34" s="83">
        <v>0.65</v>
      </c>
      <c r="D34" s="236">
        <v>48</v>
      </c>
      <c r="E34" s="292">
        <v>13.440000000000001</v>
      </c>
      <c r="F34" s="84">
        <v>4820088480374</v>
      </c>
      <c r="G34" s="359"/>
      <c r="H34" s="90" t="s">
        <v>279</v>
      </c>
      <c r="I34" s="294">
        <v>8.4</v>
      </c>
      <c r="J34" s="294">
        <v>1</v>
      </c>
      <c r="K34" s="294">
        <v>48</v>
      </c>
      <c r="L34" s="294">
        <v>239.7</v>
      </c>
      <c r="M34" s="360"/>
    </row>
    <row r="35" spans="1:13" ht="15" customHeight="1">
      <c r="A35" s="358"/>
      <c r="B35" s="82" t="s">
        <v>303</v>
      </c>
      <c r="C35" s="83">
        <v>0.32500000000000001</v>
      </c>
      <c r="D35" s="236">
        <v>48</v>
      </c>
      <c r="E35" s="292">
        <v>6.9600000000000009</v>
      </c>
      <c r="F35" s="84">
        <v>4820088481302</v>
      </c>
      <c r="G35" s="359"/>
      <c r="H35" s="90" t="s">
        <v>279</v>
      </c>
      <c r="I35" s="294">
        <v>8.4</v>
      </c>
      <c r="J35" s="294">
        <v>1</v>
      </c>
      <c r="K35" s="294">
        <v>48</v>
      </c>
      <c r="L35" s="294">
        <v>239.7</v>
      </c>
      <c r="M35" s="360"/>
    </row>
    <row r="36" spans="1:13" ht="15" customHeight="1">
      <c r="A36" s="358"/>
      <c r="B36" s="82" t="s">
        <v>304</v>
      </c>
      <c r="C36" s="83">
        <v>0.32500000000000001</v>
      </c>
      <c r="D36" s="236">
        <v>48</v>
      </c>
      <c r="E36" s="292">
        <v>6.9600000000000009</v>
      </c>
      <c r="F36" s="84">
        <v>4820088481319</v>
      </c>
      <c r="G36" s="359"/>
      <c r="H36" s="90" t="s">
        <v>279</v>
      </c>
      <c r="I36" s="294">
        <v>8.4</v>
      </c>
      <c r="J36" s="294">
        <v>1</v>
      </c>
      <c r="K36" s="294">
        <v>48</v>
      </c>
      <c r="L36" s="294">
        <v>239.7</v>
      </c>
      <c r="M36" s="360"/>
    </row>
    <row r="37" spans="1:13" ht="63.75" customHeight="1">
      <c r="A37" s="82"/>
      <c r="B37" s="82" t="s">
        <v>305</v>
      </c>
      <c r="C37" s="83">
        <v>0.3</v>
      </c>
      <c r="D37" s="236">
        <v>48</v>
      </c>
      <c r="E37" s="292">
        <v>8.2799999999999994</v>
      </c>
      <c r="F37" s="84">
        <v>4820088480640</v>
      </c>
      <c r="G37" s="240">
        <v>15</v>
      </c>
      <c r="H37" s="90" t="s">
        <v>279</v>
      </c>
      <c r="I37" s="294">
        <v>7.2</v>
      </c>
      <c r="J37" s="294">
        <v>3.2</v>
      </c>
      <c r="K37" s="294">
        <v>47.8</v>
      </c>
      <c r="L37" s="294">
        <v>252.2</v>
      </c>
      <c r="M37" s="239" t="s">
        <v>457</v>
      </c>
    </row>
    <row r="38" spans="1:13" ht="61.5" customHeight="1">
      <c r="A38" s="82"/>
      <c r="B38" s="82" t="s">
        <v>306</v>
      </c>
      <c r="C38" s="83">
        <v>0.4</v>
      </c>
      <c r="D38" s="236">
        <v>72</v>
      </c>
      <c r="E38" s="292">
        <v>10.8</v>
      </c>
      <c r="F38" s="84">
        <v>4820088480626</v>
      </c>
      <c r="G38" s="240">
        <v>15</v>
      </c>
      <c r="H38" s="90" t="s">
        <v>279</v>
      </c>
      <c r="I38" s="294">
        <v>7.5</v>
      </c>
      <c r="J38" s="294">
        <v>4.5</v>
      </c>
      <c r="K38" s="294">
        <v>48</v>
      </c>
      <c r="L38" s="294">
        <v>263.5</v>
      </c>
      <c r="M38" s="239" t="s">
        <v>458</v>
      </c>
    </row>
    <row r="39" spans="1:13" ht="63" customHeight="1">
      <c r="A39" s="82"/>
      <c r="B39" s="82" t="s">
        <v>307</v>
      </c>
      <c r="C39" s="83">
        <v>0.4</v>
      </c>
      <c r="D39" s="236" t="s">
        <v>308</v>
      </c>
      <c r="E39" s="295">
        <v>12.18</v>
      </c>
      <c r="F39" s="84">
        <v>4820088481111</v>
      </c>
      <c r="G39" s="240">
        <v>15</v>
      </c>
      <c r="H39" s="90" t="s">
        <v>279</v>
      </c>
      <c r="I39" s="294">
        <v>5.9</v>
      </c>
      <c r="J39" s="294">
        <v>0.9</v>
      </c>
      <c r="K39" s="294">
        <v>45.4</v>
      </c>
      <c r="L39" s="294">
        <v>219</v>
      </c>
      <c r="M39" s="239" t="s">
        <v>459</v>
      </c>
    </row>
    <row r="40" spans="1:13" ht="67.5" customHeight="1">
      <c r="A40" s="82"/>
      <c r="B40" s="82" t="s">
        <v>309</v>
      </c>
      <c r="C40" s="83">
        <v>0.32</v>
      </c>
      <c r="D40" s="236">
        <v>48</v>
      </c>
      <c r="E40" s="295">
        <v>15.24</v>
      </c>
      <c r="F40" s="84">
        <v>4820088482064</v>
      </c>
      <c r="G40" s="240">
        <v>40</v>
      </c>
      <c r="H40" s="90" t="s">
        <v>279</v>
      </c>
      <c r="I40" s="294">
        <v>6.9</v>
      </c>
      <c r="J40" s="294">
        <v>2.2000000000000002</v>
      </c>
      <c r="K40" s="294">
        <v>49.1</v>
      </c>
      <c r="L40" s="294">
        <v>244</v>
      </c>
      <c r="M40" s="237" t="s">
        <v>460</v>
      </c>
    </row>
    <row r="41" spans="1:13" ht="28.5" customHeight="1">
      <c r="A41" s="375"/>
      <c r="B41" s="82" t="s">
        <v>739</v>
      </c>
      <c r="C41" s="83">
        <v>0.6</v>
      </c>
      <c r="D41" s="236">
        <v>36</v>
      </c>
      <c r="E41" s="295">
        <v>10.08</v>
      </c>
      <c r="F41" s="84" t="s">
        <v>159</v>
      </c>
      <c r="G41" s="240">
        <v>10</v>
      </c>
      <c r="H41" s="90" t="s">
        <v>279</v>
      </c>
      <c r="I41" s="294">
        <v>7</v>
      </c>
      <c r="J41" s="294">
        <v>0.9</v>
      </c>
      <c r="K41" s="294">
        <v>46</v>
      </c>
      <c r="L41" s="294">
        <v>222.3</v>
      </c>
      <c r="M41" s="378" t="s">
        <v>461</v>
      </c>
    </row>
    <row r="42" spans="1:13" ht="27" customHeight="1">
      <c r="A42" s="376"/>
      <c r="B42" s="82" t="s">
        <v>310</v>
      </c>
      <c r="C42" s="83">
        <v>0.6</v>
      </c>
      <c r="D42" s="236">
        <v>36</v>
      </c>
      <c r="E42" s="295">
        <v>10.44</v>
      </c>
      <c r="F42" s="84">
        <v>4820088482125</v>
      </c>
      <c r="G42" s="240">
        <v>10</v>
      </c>
      <c r="H42" s="90" t="s">
        <v>279</v>
      </c>
      <c r="I42" s="294">
        <v>7</v>
      </c>
      <c r="J42" s="294">
        <v>0.9</v>
      </c>
      <c r="K42" s="294">
        <v>46</v>
      </c>
      <c r="L42" s="294">
        <v>222.3</v>
      </c>
      <c r="M42" s="379"/>
    </row>
    <row r="43" spans="1:13" ht="21" customHeight="1">
      <c r="A43" s="377"/>
      <c r="B43" s="82" t="s">
        <v>311</v>
      </c>
      <c r="C43" s="83">
        <v>0.6</v>
      </c>
      <c r="D43" s="236">
        <v>36</v>
      </c>
      <c r="E43" s="295">
        <v>10.44</v>
      </c>
      <c r="F43" s="84">
        <v>4820088482118</v>
      </c>
      <c r="G43" s="240">
        <v>10</v>
      </c>
      <c r="H43" s="90" t="s">
        <v>279</v>
      </c>
      <c r="I43" s="294">
        <v>7</v>
      </c>
      <c r="J43" s="294">
        <v>0.9</v>
      </c>
      <c r="K43" s="294">
        <v>46</v>
      </c>
      <c r="L43" s="294">
        <v>222.3</v>
      </c>
      <c r="M43" s="380"/>
    </row>
    <row r="44" spans="1:13" ht="34.5" customHeight="1">
      <c r="A44" s="375"/>
      <c r="B44" s="82" t="s">
        <v>740</v>
      </c>
      <c r="C44" s="83">
        <v>0.5</v>
      </c>
      <c r="D44" s="236">
        <v>48</v>
      </c>
      <c r="E44" s="295">
        <v>12.48</v>
      </c>
      <c r="F44" s="84" t="s">
        <v>159</v>
      </c>
      <c r="G44" s="240">
        <v>20</v>
      </c>
      <c r="H44" s="90" t="s">
        <v>279</v>
      </c>
      <c r="I44" s="294">
        <v>8.3000000000000007</v>
      </c>
      <c r="J44" s="294">
        <v>2.1</v>
      </c>
      <c r="K44" s="294">
        <v>53.5</v>
      </c>
      <c r="L44" s="294">
        <v>270</v>
      </c>
      <c r="M44" s="381" t="s">
        <v>462</v>
      </c>
    </row>
    <row r="45" spans="1:13" ht="33" customHeight="1">
      <c r="A45" s="376"/>
      <c r="B45" s="82" t="s">
        <v>312</v>
      </c>
      <c r="C45" s="83">
        <v>0.5</v>
      </c>
      <c r="D45" s="236">
        <v>48</v>
      </c>
      <c r="E45" s="295">
        <v>13.56</v>
      </c>
      <c r="F45" s="84" t="s">
        <v>159</v>
      </c>
      <c r="G45" s="240">
        <v>20</v>
      </c>
      <c r="H45" s="90" t="s">
        <v>279</v>
      </c>
      <c r="I45" s="294">
        <v>8.3000000000000007</v>
      </c>
      <c r="J45" s="294">
        <v>2.1</v>
      </c>
      <c r="K45" s="294">
        <v>53.5</v>
      </c>
      <c r="L45" s="294">
        <v>270</v>
      </c>
      <c r="M45" s="382"/>
    </row>
    <row r="46" spans="1:13" ht="37.5" customHeight="1">
      <c r="A46" s="377"/>
      <c r="B46" s="82" t="s">
        <v>313</v>
      </c>
      <c r="C46" s="83">
        <v>0.5</v>
      </c>
      <c r="D46" s="236">
        <v>48</v>
      </c>
      <c r="E46" s="295">
        <v>13.56</v>
      </c>
      <c r="F46" s="84">
        <v>4820088482132</v>
      </c>
      <c r="G46" s="240">
        <v>20</v>
      </c>
      <c r="H46" s="90" t="s">
        <v>279</v>
      </c>
      <c r="I46" s="294">
        <v>8.3000000000000007</v>
      </c>
      <c r="J46" s="294">
        <v>2.1</v>
      </c>
      <c r="K46" s="294">
        <v>53.5</v>
      </c>
      <c r="L46" s="294">
        <v>270</v>
      </c>
      <c r="M46" s="383"/>
    </row>
    <row r="47" spans="1:13" ht="72" customHeight="1">
      <c r="A47" s="82"/>
      <c r="B47" s="82" t="s">
        <v>314</v>
      </c>
      <c r="C47" s="83">
        <v>0.3</v>
      </c>
      <c r="D47" s="236">
        <v>24</v>
      </c>
      <c r="E47" s="295">
        <v>8.2799999999999994</v>
      </c>
      <c r="F47" s="84">
        <v>4820088480442</v>
      </c>
      <c r="G47" s="240">
        <v>11</v>
      </c>
      <c r="H47" s="90" t="s">
        <v>315</v>
      </c>
      <c r="I47" s="294">
        <v>8.6999999999999993</v>
      </c>
      <c r="J47" s="294">
        <v>3.5</v>
      </c>
      <c r="K47" s="294">
        <v>48.5</v>
      </c>
      <c r="L47" s="294">
        <v>263.3</v>
      </c>
      <c r="M47" s="239" t="s">
        <v>463</v>
      </c>
    </row>
    <row r="48" spans="1:13" ht="68.25" customHeight="1">
      <c r="A48" s="82"/>
      <c r="B48" s="82" t="s">
        <v>316</v>
      </c>
      <c r="C48" s="83">
        <v>0.35</v>
      </c>
      <c r="D48" s="236">
        <v>48</v>
      </c>
      <c r="E48" s="295">
        <v>10.68</v>
      </c>
      <c r="F48" s="84">
        <v>4820088480633</v>
      </c>
      <c r="G48" s="240">
        <v>12</v>
      </c>
      <c r="H48" s="90" t="s">
        <v>279</v>
      </c>
      <c r="I48" s="294">
        <v>8</v>
      </c>
      <c r="J48" s="294">
        <v>4.0999999999999996</v>
      </c>
      <c r="K48" s="294">
        <v>51.7</v>
      </c>
      <c r="L48" s="294">
        <v>257.8</v>
      </c>
      <c r="M48" s="239" t="s">
        <v>464</v>
      </c>
    </row>
    <row r="49" spans="1:13" ht="15" customHeight="1">
      <c r="A49" s="358"/>
      <c r="B49" s="82" t="s">
        <v>317</v>
      </c>
      <c r="C49" s="83">
        <v>0.5</v>
      </c>
      <c r="D49" s="236">
        <v>24</v>
      </c>
      <c r="E49" s="295">
        <v>12.48</v>
      </c>
      <c r="F49" s="84" t="s">
        <v>159</v>
      </c>
      <c r="G49" s="240">
        <v>20</v>
      </c>
      <c r="H49" s="90" t="s">
        <v>279</v>
      </c>
      <c r="I49" s="294">
        <v>8.3000000000000007</v>
      </c>
      <c r="J49" s="294">
        <v>2.1</v>
      </c>
      <c r="K49" s="294">
        <v>53.5</v>
      </c>
      <c r="L49" s="294">
        <v>270</v>
      </c>
      <c r="M49" s="360" t="s">
        <v>465</v>
      </c>
    </row>
    <row r="50" spans="1:13" ht="15" customHeight="1">
      <c r="A50" s="358"/>
      <c r="B50" s="82" t="s">
        <v>318</v>
      </c>
      <c r="C50" s="83">
        <v>0.5</v>
      </c>
      <c r="D50" s="236">
        <v>48</v>
      </c>
      <c r="E50" s="295">
        <v>13.56</v>
      </c>
      <c r="F50" s="84">
        <v>4820088480206</v>
      </c>
      <c r="G50" s="359">
        <v>15</v>
      </c>
      <c r="H50" s="90" t="s">
        <v>279</v>
      </c>
      <c r="I50" s="294">
        <v>8.3000000000000007</v>
      </c>
      <c r="J50" s="294">
        <v>2.1</v>
      </c>
      <c r="K50" s="294">
        <v>53.5</v>
      </c>
      <c r="L50" s="294">
        <v>270</v>
      </c>
      <c r="M50" s="360"/>
    </row>
    <row r="51" spans="1:13" ht="15" customHeight="1">
      <c r="A51" s="358"/>
      <c r="B51" s="82" t="s">
        <v>319</v>
      </c>
      <c r="C51" s="83">
        <v>0.5</v>
      </c>
      <c r="D51" s="236">
        <v>48</v>
      </c>
      <c r="E51" s="295">
        <v>13.56</v>
      </c>
      <c r="F51" s="84">
        <v>4820088480213</v>
      </c>
      <c r="G51" s="359"/>
      <c r="H51" s="90" t="s">
        <v>279</v>
      </c>
      <c r="I51" s="294">
        <v>8.3000000000000007</v>
      </c>
      <c r="J51" s="294">
        <v>2.1</v>
      </c>
      <c r="K51" s="294">
        <v>53.5</v>
      </c>
      <c r="L51" s="294">
        <v>270</v>
      </c>
      <c r="M51" s="360"/>
    </row>
    <row r="52" spans="1:13" ht="15" customHeight="1">
      <c r="A52" s="358"/>
      <c r="B52" s="82" t="s">
        <v>320</v>
      </c>
      <c r="C52" s="83">
        <v>0.25</v>
      </c>
      <c r="D52" s="236">
        <v>48</v>
      </c>
      <c r="E52" s="295">
        <v>7.02</v>
      </c>
      <c r="F52" s="84">
        <v>4820088481388</v>
      </c>
      <c r="G52" s="359"/>
      <c r="H52" s="90" t="s">
        <v>279</v>
      </c>
      <c r="I52" s="294">
        <v>8.3000000000000007</v>
      </c>
      <c r="J52" s="294">
        <v>2.1</v>
      </c>
      <c r="K52" s="294">
        <v>53.5</v>
      </c>
      <c r="L52" s="294">
        <v>270</v>
      </c>
      <c r="M52" s="360"/>
    </row>
    <row r="53" spans="1:13" ht="15" customHeight="1">
      <c r="A53" s="358"/>
      <c r="B53" s="82" t="s">
        <v>321</v>
      </c>
      <c r="C53" s="83">
        <v>0.25</v>
      </c>
      <c r="D53" s="236">
        <v>48</v>
      </c>
      <c r="E53" s="295">
        <v>7.02</v>
      </c>
      <c r="F53" s="84">
        <v>4820088481395</v>
      </c>
      <c r="G53" s="359"/>
      <c r="H53" s="90" t="s">
        <v>279</v>
      </c>
      <c r="I53" s="294">
        <v>8.3000000000000007</v>
      </c>
      <c r="J53" s="294">
        <v>2.1</v>
      </c>
      <c r="K53" s="294">
        <v>53.5</v>
      </c>
      <c r="L53" s="294">
        <v>270</v>
      </c>
      <c r="M53" s="360"/>
    </row>
    <row r="54" spans="1:13" ht="71.25" customHeight="1">
      <c r="A54" s="82"/>
      <c r="B54" s="82" t="s">
        <v>322</v>
      </c>
      <c r="C54" s="83">
        <v>0.35</v>
      </c>
      <c r="D54" s="236">
        <v>48</v>
      </c>
      <c r="E54" s="295">
        <v>10.199999999999999</v>
      </c>
      <c r="F54" s="84">
        <v>4820088480244</v>
      </c>
      <c r="G54" s="240">
        <v>20</v>
      </c>
      <c r="H54" s="90" t="s">
        <v>279</v>
      </c>
      <c r="I54" s="294">
        <v>8.6</v>
      </c>
      <c r="J54" s="294">
        <v>0.8</v>
      </c>
      <c r="K54" s="294">
        <v>55.6</v>
      </c>
      <c r="L54" s="294">
        <v>270</v>
      </c>
      <c r="M54" s="237" t="s">
        <v>466</v>
      </c>
    </row>
    <row r="55" spans="1:13" ht="21" customHeight="1">
      <c r="A55" s="372" t="s">
        <v>323</v>
      </c>
      <c r="B55" s="372"/>
      <c r="C55" s="372"/>
      <c r="D55" s="372"/>
      <c r="E55" s="372"/>
      <c r="F55" s="372"/>
      <c r="G55" s="372"/>
      <c r="H55" s="372"/>
      <c r="I55" s="372"/>
      <c r="J55" s="372"/>
      <c r="K55" s="372"/>
      <c r="L55" s="372"/>
      <c r="M55" s="372"/>
    </row>
    <row r="56" spans="1:13" ht="57" customHeight="1">
      <c r="A56" s="82"/>
      <c r="B56" s="82" t="s">
        <v>324</v>
      </c>
      <c r="C56" s="83">
        <v>0.2</v>
      </c>
      <c r="D56" s="85">
        <v>16</v>
      </c>
      <c r="E56" s="292">
        <v>6.8999999999999995</v>
      </c>
      <c r="F56" s="84">
        <v>4820088480695</v>
      </c>
      <c r="G56" s="240">
        <v>20</v>
      </c>
      <c r="H56" s="90" t="s">
        <v>315</v>
      </c>
      <c r="I56" s="294">
        <v>7.9</v>
      </c>
      <c r="J56" s="294">
        <v>6.8</v>
      </c>
      <c r="K56" s="294">
        <v>60.5</v>
      </c>
      <c r="L56" s="294">
        <v>337</v>
      </c>
      <c r="M56" s="92" t="s">
        <v>467</v>
      </c>
    </row>
    <row r="57" spans="1:13" ht="36" customHeight="1">
      <c r="A57" s="358"/>
      <c r="B57" s="82" t="s">
        <v>325</v>
      </c>
      <c r="C57" s="83">
        <v>0.08</v>
      </c>
      <c r="D57" s="85">
        <v>16</v>
      </c>
      <c r="E57" s="292">
        <v>3.06</v>
      </c>
      <c r="F57" s="84">
        <v>4820088480701</v>
      </c>
      <c r="G57" s="359">
        <v>30</v>
      </c>
      <c r="H57" s="90" t="s">
        <v>315</v>
      </c>
      <c r="I57" s="294">
        <v>8.4</v>
      </c>
      <c r="J57" s="294">
        <v>5.4</v>
      </c>
      <c r="K57" s="294">
        <v>53.3</v>
      </c>
      <c r="L57" s="294">
        <v>300</v>
      </c>
      <c r="M57" s="360" t="s">
        <v>468</v>
      </c>
    </row>
    <row r="58" spans="1:13" ht="24.75" customHeight="1">
      <c r="A58" s="358"/>
      <c r="B58" s="82" t="s">
        <v>325</v>
      </c>
      <c r="C58" s="83">
        <v>7.0000000000000007E-2</v>
      </c>
      <c r="D58" s="85">
        <v>16</v>
      </c>
      <c r="E58" s="292">
        <v>2.04</v>
      </c>
      <c r="F58" s="84">
        <v>4820088481845</v>
      </c>
      <c r="G58" s="359"/>
      <c r="H58" s="90" t="s">
        <v>315</v>
      </c>
      <c r="I58" s="294">
        <v>8.4</v>
      </c>
      <c r="J58" s="294">
        <v>5.4</v>
      </c>
      <c r="K58" s="294">
        <v>53.3</v>
      </c>
      <c r="L58" s="294">
        <v>300</v>
      </c>
      <c r="M58" s="360"/>
    </row>
    <row r="59" spans="1:13" ht="35.25" customHeight="1">
      <c r="A59" s="358"/>
      <c r="B59" s="82" t="s">
        <v>325</v>
      </c>
      <c r="C59" s="83">
        <v>0.05</v>
      </c>
      <c r="D59" s="85">
        <v>16</v>
      </c>
      <c r="E59" s="292">
        <v>1.5</v>
      </c>
      <c r="F59" s="84">
        <v>4820088481555</v>
      </c>
      <c r="G59" s="359"/>
      <c r="H59" s="90" t="s">
        <v>315</v>
      </c>
      <c r="I59" s="294">
        <v>8.4</v>
      </c>
      <c r="J59" s="294">
        <v>5.4</v>
      </c>
      <c r="K59" s="294">
        <v>53.3</v>
      </c>
      <c r="L59" s="294">
        <v>300</v>
      </c>
      <c r="M59" s="360"/>
    </row>
    <row r="60" spans="1:13" ht="57" customHeight="1">
      <c r="A60" s="82"/>
      <c r="B60" s="82" t="s">
        <v>326</v>
      </c>
      <c r="C60" s="83">
        <v>0.1</v>
      </c>
      <c r="D60" s="85">
        <v>16</v>
      </c>
      <c r="E60" s="292">
        <v>3.6</v>
      </c>
      <c r="F60" s="84">
        <v>4820088481548</v>
      </c>
      <c r="G60" s="240">
        <v>20</v>
      </c>
      <c r="H60" s="90" t="s">
        <v>315</v>
      </c>
      <c r="I60" s="294">
        <v>8.4</v>
      </c>
      <c r="J60" s="294">
        <v>5.4</v>
      </c>
      <c r="K60" s="294">
        <v>53.3</v>
      </c>
      <c r="L60" s="294">
        <v>300</v>
      </c>
      <c r="M60" s="237" t="s">
        <v>469</v>
      </c>
    </row>
    <row r="61" spans="1:13" ht="57" customHeight="1">
      <c r="A61" s="82"/>
      <c r="B61" s="82" t="s">
        <v>429</v>
      </c>
      <c r="C61" s="83">
        <v>0.15</v>
      </c>
      <c r="D61" s="85">
        <v>16</v>
      </c>
      <c r="E61" s="292">
        <v>6</v>
      </c>
      <c r="F61" s="84">
        <v>4820088480794</v>
      </c>
      <c r="G61" s="240">
        <v>20</v>
      </c>
      <c r="H61" s="90" t="s">
        <v>315</v>
      </c>
      <c r="I61" s="294">
        <v>8.1</v>
      </c>
      <c r="J61" s="294">
        <v>7</v>
      </c>
      <c r="K61" s="294">
        <v>61.5</v>
      </c>
      <c r="L61" s="294">
        <v>347</v>
      </c>
      <c r="M61" s="237" t="s">
        <v>470</v>
      </c>
    </row>
    <row r="62" spans="1:13" ht="69.75" customHeight="1">
      <c r="A62" s="82"/>
      <c r="B62" s="82" t="s">
        <v>327</v>
      </c>
      <c r="C62" s="83">
        <v>0.1</v>
      </c>
      <c r="D62" s="85">
        <v>16</v>
      </c>
      <c r="E62" s="292">
        <v>7.26</v>
      </c>
      <c r="F62" s="84">
        <v>4820088480787</v>
      </c>
      <c r="G62" s="240">
        <v>20</v>
      </c>
      <c r="H62" s="90" t="s">
        <v>315</v>
      </c>
      <c r="I62" s="294">
        <v>7</v>
      </c>
      <c r="J62" s="294">
        <v>5.2</v>
      </c>
      <c r="K62" s="294">
        <v>49</v>
      </c>
      <c r="L62" s="294">
        <v>307.7</v>
      </c>
      <c r="M62" s="237" t="s">
        <v>471</v>
      </c>
    </row>
    <row r="63" spans="1:13" ht="75" customHeight="1">
      <c r="A63" s="82"/>
      <c r="B63" s="82" t="s">
        <v>328</v>
      </c>
      <c r="C63" s="83">
        <v>0.1</v>
      </c>
      <c r="D63" s="85">
        <v>16</v>
      </c>
      <c r="E63" s="292">
        <v>7.26</v>
      </c>
      <c r="F63" s="84">
        <v>4820088480770</v>
      </c>
      <c r="G63" s="240">
        <v>20</v>
      </c>
      <c r="H63" s="90" t="s">
        <v>315</v>
      </c>
      <c r="I63" s="294">
        <v>7</v>
      </c>
      <c r="J63" s="294">
        <v>5.2</v>
      </c>
      <c r="K63" s="294">
        <v>49</v>
      </c>
      <c r="L63" s="294">
        <v>307.7</v>
      </c>
      <c r="M63" s="237" t="s">
        <v>472</v>
      </c>
    </row>
    <row r="64" spans="1:13" ht="63" customHeight="1">
      <c r="A64" s="82"/>
      <c r="B64" s="82" t="s">
        <v>329</v>
      </c>
      <c r="C64" s="83">
        <v>0.05</v>
      </c>
      <c r="D64" s="85">
        <v>16</v>
      </c>
      <c r="E64" s="292">
        <v>2.88</v>
      </c>
      <c r="F64" s="84" t="s">
        <v>159</v>
      </c>
      <c r="G64" s="240">
        <v>30</v>
      </c>
      <c r="H64" s="90" t="s">
        <v>315</v>
      </c>
      <c r="I64" s="294"/>
      <c r="J64" s="294"/>
      <c r="K64" s="294"/>
      <c r="L64" s="294"/>
      <c r="M64" s="91" t="s">
        <v>473</v>
      </c>
    </row>
    <row r="65" spans="1:13" ht="74.25" customHeight="1">
      <c r="A65" s="90"/>
      <c r="B65" s="82" t="s">
        <v>330</v>
      </c>
      <c r="C65" s="83">
        <v>0.1</v>
      </c>
      <c r="D65" s="85">
        <v>16</v>
      </c>
      <c r="E65" s="292">
        <v>3.42</v>
      </c>
      <c r="F65" s="84">
        <v>4820088481586</v>
      </c>
      <c r="G65" s="240">
        <v>40</v>
      </c>
      <c r="H65" s="90" t="s">
        <v>331</v>
      </c>
      <c r="I65" s="294">
        <v>8.1</v>
      </c>
      <c r="J65" s="294">
        <v>6.2</v>
      </c>
      <c r="K65" s="294">
        <v>55.8</v>
      </c>
      <c r="L65" s="294">
        <v>315</v>
      </c>
      <c r="M65" s="237" t="s">
        <v>474</v>
      </c>
    </row>
    <row r="66" spans="1:13" ht="63" customHeight="1">
      <c r="A66" s="82"/>
      <c r="B66" s="82" t="s">
        <v>332</v>
      </c>
      <c r="C66" s="83">
        <v>0.1</v>
      </c>
      <c r="D66" s="85">
        <v>16</v>
      </c>
      <c r="E66" s="292">
        <v>8.2200000000000006</v>
      </c>
      <c r="F66" s="84">
        <v>4820088481579</v>
      </c>
      <c r="G66" s="240">
        <v>15</v>
      </c>
      <c r="H66" s="90" t="s">
        <v>315</v>
      </c>
      <c r="I66" s="294">
        <v>7.9</v>
      </c>
      <c r="J66" s="294">
        <v>5.7</v>
      </c>
      <c r="K66" s="294">
        <v>50.8</v>
      </c>
      <c r="L66" s="294">
        <v>354.8</v>
      </c>
      <c r="M66" s="237" t="s">
        <v>475</v>
      </c>
    </row>
    <row r="67" spans="1:13" ht="69.75" customHeight="1">
      <c r="A67" s="82"/>
      <c r="B67" s="82" t="s">
        <v>333</v>
      </c>
      <c r="C67" s="83">
        <v>0.5</v>
      </c>
      <c r="D67" s="85">
        <v>24</v>
      </c>
      <c r="E67" s="292">
        <v>16.559999999999999</v>
      </c>
      <c r="F67" s="84">
        <v>4820088480275</v>
      </c>
      <c r="G67" s="240">
        <v>10</v>
      </c>
      <c r="H67" s="90" t="s">
        <v>279</v>
      </c>
      <c r="I67" s="294">
        <v>8.9</v>
      </c>
      <c r="J67" s="294">
        <v>3.9</v>
      </c>
      <c r="K67" s="294">
        <v>45.6</v>
      </c>
      <c r="L67" s="294">
        <v>256</v>
      </c>
      <c r="M67" s="237" t="s">
        <v>476</v>
      </c>
    </row>
    <row r="68" spans="1:13" ht="33.9" customHeight="1">
      <c r="A68" s="358"/>
      <c r="B68" s="82" t="s">
        <v>334</v>
      </c>
      <c r="C68" s="83">
        <v>0.2</v>
      </c>
      <c r="D68" s="85">
        <v>16</v>
      </c>
      <c r="E68" s="295">
        <v>10.74</v>
      </c>
      <c r="F68" s="84">
        <v>4820088481500</v>
      </c>
      <c r="G68" s="240">
        <v>15</v>
      </c>
      <c r="H68" s="90" t="s">
        <v>279</v>
      </c>
      <c r="I68" s="294">
        <v>9.5</v>
      </c>
      <c r="J68" s="294">
        <v>9.9</v>
      </c>
      <c r="K68" s="294">
        <v>54.4</v>
      </c>
      <c r="L68" s="294">
        <v>348.9</v>
      </c>
      <c r="M68" s="366" t="s">
        <v>477</v>
      </c>
    </row>
    <row r="69" spans="1:13" ht="33.9" customHeight="1">
      <c r="A69" s="358"/>
      <c r="B69" s="82" t="s">
        <v>334</v>
      </c>
      <c r="C69" s="83">
        <v>0.4</v>
      </c>
      <c r="D69" s="85">
        <v>16</v>
      </c>
      <c r="E69" s="295">
        <v>19.8</v>
      </c>
      <c r="F69" s="84">
        <v>4820088480725</v>
      </c>
      <c r="G69" s="240">
        <v>5</v>
      </c>
      <c r="H69" s="90" t="s">
        <v>279</v>
      </c>
      <c r="I69" s="294">
        <v>9.5</v>
      </c>
      <c r="J69" s="294">
        <v>9.9</v>
      </c>
      <c r="K69" s="294">
        <v>54.4</v>
      </c>
      <c r="L69" s="294">
        <v>348.9</v>
      </c>
      <c r="M69" s="366"/>
    </row>
    <row r="70" spans="1:13" ht="52.5" customHeight="1">
      <c r="A70" s="82"/>
      <c r="B70" s="82" t="s">
        <v>335</v>
      </c>
      <c r="C70" s="83">
        <v>0.15</v>
      </c>
      <c r="D70" s="85">
        <v>16</v>
      </c>
      <c r="E70" s="295">
        <v>6</v>
      </c>
      <c r="F70" s="84">
        <v>4820088480718</v>
      </c>
      <c r="G70" s="240">
        <v>15</v>
      </c>
      <c r="H70" s="90" t="s">
        <v>315</v>
      </c>
      <c r="I70" s="294">
        <v>8.8000000000000007</v>
      </c>
      <c r="J70" s="294">
        <v>7.9</v>
      </c>
      <c r="K70" s="294">
        <v>62.2</v>
      </c>
      <c r="L70" s="294">
        <v>358.4</v>
      </c>
      <c r="M70" s="237" t="s">
        <v>478</v>
      </c>
    </row>
    <row r="71" spans="1:13" ht="53.25" customHeight="1">
      <c r="A71" s="82"/>
      <c r="B71" s="82" t="s">
        <v>336</v>
      </c>
      <c r="C71" s="83">
        <v>0.15</v>
      </c>
      <c r="D71" s="85">
        <v>16</v>
      </c>
      <c r="E71" s="295">
        <v>6</v>
      </c>
      <c r="F71" s="84">
        <v>4820088481449</v>
      </c>
      <c r="G71" s="240">
        <v>15</v>
      </c>
      <c r="H71" s="90" t="s">
        <v>315</v>
      </c>
      <c r="I71" s="294">
        <v>7.2</v>
      </c>
      <c r="J71" s="294">
        <v>8.4</v>
      </c>
      <c r="K71" s="294">
        <v>57.5</v>
      </c>
      <c r="L71" s="294">
        <v>338</v>
      </c>
      <c r="M71" s="237" t="s">
        <v>479</v>
      </c>
    </row>
    <row r="72" spans="1:13" ht="68.25" customHeight="1">
      <c r="A72" s="82"/>
      <c r="B72" s="82" t="s">
        <v>337</v>
      </c>
      <c r="C72" s="83">
        <v>0.3</v>
      </c>
      <c r="D72" s="85">
        <v>24</v>
      </c>
      <c r="E72" s="295">
        <v>15.72</v>
      </c>
      <c r="F72" s="84">
        <v>4820088481456</v>
      </c>
      <c r="G72" s="240">
        <v>10</v>
      </c>
      <c r="H72" s="90" t="s">
        <v>315</v>
      </c>
      <c r="I72" s="294">
        <v>8</v>
      </c>
      <c r="J72" s="294">
        <v>6.4</v>
      </c>
      <c r="K72" s="294">
        <v>61</v>
      </c>
      <c r="L72" s="294">
        <v>334</v>
      </c>
      <c r="M72" s="237" t="s">
        <v>480</v>
      </c>
    </row>
    <row r="73" spans="1:13" ht="61.5" customHeight="1">
      <c r="A73" s="82"/>
      <c r="B73" s="82" t="s">
        <v>338</v>
      </c>
      <c r="C73" s="83">
        <v>0.15</v>
      </c>
      <c r="D73" s="85">
        <v>16</v>
      </c>
      <c r="E73" s="295">
        <v>4.92</v>
      </c>
      <c r="F73" s="84">
        <v>4820088481487</v>
      </c>
      <c r="G73" s="240">
        <v>10</v>
      </c>
      <c r="H73" s="90" t="s">
        <v>279</v>
      </c>
      <c r="I73" s="294">
        <v>9</v>
      </c>
      <c r="J73" s="294">
        <v>3.4</v>
      </c>
      <c r="K73" s="294">
        <v>52.8</v>
      </c>
      <c r="L73" s="294">
        <v>290</v>
      </c>
      <c r="M73" s="237" t="s">
        <v>481</v>
      </c>
    </row>
    <row r="74" spans="1:13" ht="63.75" customHeight="1">
      <c r="A74" s="82"/>
      <c r="B74" s="82" t="s">
        <v>430</v>
      </c>
      <c r="C74" s="83">
        <v>0.1</v>
      </c>
      <c r="D74" s="85">
        <v>36</v>
      </c>
      <c r="E74" s="295">
        <v>8.2799999999999994</v>
      </c>
      <c r="F74" s="84">
        <v>4820088481937</v>
      </c>
      <c r="G74" s="240">
        <v>20</v>
      </c>
      <c r="H74" s="90" t="s">
        <v>315</v>
      </c>
      <c r="I74" s="294">
        <v>10.8</v>
      </c>
      <c r="J74" s="294">
        <v>12.3</v>
      </c>
      <c r="K74" s="294">
        <v>37.700000000000003</v>
      </c>
      <c r="L74" s="294">
        <v>304</v>
      </c>
      <c r="M74" s="237" t="s">
        <v>482</v>
      </c>
    </row>
    <row r="75" spans="1:13" ht="32.1" customHeight="1">
      <c r="A75" s="358"/>
      <c r="B75" s="82" t="s">
        <v>339</v>
      </c>
      <c r="C75" s="83">
        <v>0.1</v>
      </c>
      <c r="D75" s="85">
        <v>16</v>
      </c>
      <c r="E75" s="295">
        <v>3.78</v>
      </c>
      <c r="F75" s="84">
        <v>4820088481432</v>
      </c>
      <c r="G75" s="240">
        <v>40</v>
      </c>
      <c r="H75" s="90" t="s">
        <v>315</v>
      </c>
      <c r="I75" s="294">
        <v>8.3000000000000007</v>
      </c>
      <c r="J75" s="294">
        <v>2.2000000000000002</v>
      </c>
      <c r="K75" s="294">
        <v>53.4</v>
      </c>
      <c r="L75" s="294">
        <v>272</v>
      </c>
      <c r="M75" s="360" t="s">
        <v>483</v>
      </c>
    </row>
    <row r="76" spans="1:13" ht="32.1" customHeight="1">
      <c r="A76" s="358"/>
      <c r="B76" s="82" t="s">
        <v>339</v>
      </c>
      <c r="C76" s="83">
        <v>0.15</v>
      </c>
      <c r="D76" s="85">
        <v>16</v>
      </c>
      <c r="E76" s="295">
        <v>4.68</v>
      </c>
      <c r="F76" s="84" t="s">
        <v>159</v>
      </c>
      <c r="G76" s="240">
        <v>24</v>
      </c>
      <c r="H76" s="90" t="s">
        <v>315</v>
      </c>
      <c r="I76" s="294">
        <v>8.3000000000000007</v>
      </c>
      <c r="J76" s="294">
        <v>2.2000000000000002</v>
      </c>
      <c r="K76" s="294">
        <v>53.4</v>
      </c>
      <c r="L76" s="294">
        <v>272</v>
      </c>
      <c r="M76" s="360"/>
    </row>
    <row r="77" spans="1:13" ht="57.75" customHeight="1">
      <c r="A77" s="82"/>
      <c r="B77" s="82" t="s">
        <v>431</v>
      </c>
      <c r="C77" s="83">
        <v>0.25</v>
      </c>
      <c r="D77" s="85">
        <v>24</v>
      </c>
      <c r="E77" s="295">
        <v>8.94</v>
      </c>
      <c r="F77" s="84">
        <v>4820088480756</v>
      </c>
      <c r="G77" s="240">
        <v>10</v>
      </c>
      <c r="H77" s="90" t="s">
        <v>315</v>
      </c>
      <c r="I77" s="294">
        <v>7.6</v>
      </c>
      <c r="J77" s="294">
        <v>5.8</v>
      </c>
      <c r="K77" s="294">
        <v>67.400000000000006</v>
      </c>
      <c r="L77" s="294">
        <v>325</v>
      </c>
      <c r="M77" s="237" t="s">
        <v>484</v>
      </c>
    </row>
    <row r="78" spans="1:13" ht="63" customHeight="1">
      <c r="A78" s="82"/>
      <c r="B78" s="82" t="s">
        <v>432</v>
      </c>
      <c r="C78" s="83">
        <v>0.15</v>
      </c>
      <c r="D78" s="85">
        <v>16</v>
      </c>
      <c r="E78" s="295">
        <v>5.94</v>
      </c>
      <c r="F78" s="84">
        <v>4820088481463</v>
      </c>
      <c r="G78" s="240">
        <v>10</v>
      </c>
      <c r="H78" s="90" t="s">
        <v>315</v>
      </c>
      <c r="I78" s="294">
        <v>8.1</v>
      </c>
      <c r="J78" s="294">
        <v>6.1</v>
      </c>
      <c r="K78" s="294">
        <v>49.5</v>
      </c>
      <c r="L78" s="294">
        <v>287</v>
      </c>
      <c r="M78" s="237" t="s">
        <v>485</v>
      </c>
    </row>
    <row r="79" spans="1:13" ht="78.75" customHeight="1">
      <c r="A79" s="82"/>
      <c r="B79" s="82" t="s">
        <v>433</v>
      </c>
      <c r="C79" s="83">
        <v>0.1</v>
      </c>
      <c r="D79" s="85">
        <v>16</v>
      </c>
      <c r="E79" s="295">
        <v>5.94</v>
      </c>
      <c r="F79" s="84">
        <v>4820088480749</v>
      </c>
      <c r="G79" s="240">
        <v>20</v>
      </c>
      <c r="H79" s="90" t="s">
        <v>315</v>
      </c>
      <c r="I79" s="294">
        <v>11.1</v>
      </c>
      <c r="J79" s="294">
        <v>4.5999999999999996</v>
      </c>
      <c r="K79" s="294">
        <v>53.5</v>
      </c>
      <c r="L79" s="294">
        <v>308.7</v>
      </c>
      <c r="M79" s="237" t="s">
        <v>486</v>
      </c>
    </row>
    <row r="80" spans="1:13" ht="63" customHeight="1">
      <c r="A80" s="82"/>
      <c r="B80" s="82" t="s">
        <v>434</v>
      </c>
      <c r="C80" s="83">
        <v>0.1</v>
      </c>
      <c r="D80" s="85">
        <v>16</v>
      </c>
      <c r="E80" s="295">
        <v>4.4400000000000004</v>
      </c>
      <c r="F80" s="84">
        <v>4820088480763</v>
      </c>
      <c r="G80" s="240">
        <v>30</v>
      </c>
      <c r="H80" s="90" t="s">
        <v>315</v>
      </c>
      <c r="I80" s="294">
        <v>6.8</v>
      </c>
      <c r="J80" s="294">
        <v>4.9000000000000004</v>
      </c>
      <c r="K80" s="294">
        <v>61.2</v>
      </c>
      <c r="L80" s="294">
        <v>315</v>
      </c>
      <c r="M80" s="237" t="s">
        <v>487</v>
      </c>
    </row>
    <row r="81" spans="1:13" ht="60" customHeight="1">
      <c r="A81" s="82"/>
      <c r="B81" s="82" t="s">
        <v>435</v>
      </c>
      <c r="C81" s="83">
        <v>0.1</v>
      </c>
      <c r="D81" s="85">
        <v>16</v>
      </c>
      <c r="E81" s="295">
        <v>6.3</v>
      </c>
      <c r="F81" s="84">
        <v>4820088480688</v>
      </c>
      <c r="G81" s="240">
        <v>25</v>
      </c>
      <c r="H81" s="90" t="s">
        <v>315</v>
      </c>
      <c r="I81" s="294">
        <v>8.3000000000000007</v>
      </c>
      <c r="J81" s="294">
        <v>10.8</v>
      </c>
      <c r="K81" s="294">
        <v>56.5</v>
      </c>
      <c r="L81" s="294">
        <v>361.8</v>
      </c>
      <c r="M81" s="237" t="s">
        <v>477</v>
      </c>
    </row>
    <row r="82" spans="1:13" ht="62.25" customHeight="1">
      <c r="A82" s="82"/>
      <c r="B82" s="82" t="s">
        <v>340</v>
      </c>
      <c r="C82" s="83">
        <v>0.1</v>
      </c>
      <c r="D82" s="85">
        <v>16</v>
      </c>
      <c r="E82" s="295">
        <v>6.9</v>
      </c>
      <c r="F82" s="84">
        <v>4820088481876</v>
      </c>
      <c r="G82" s="240">
        <v>20</v>
      </c>
      <c r="H82" s="90" t="s">
        <v>315</v>
      </c>
      <c r="I82" s="294">
        <v>6</v>
      </c>
      <c r="J82" s="294">
        <v>5.0999999999999996</v>
      </c>
      <c r="K82" s="294">
        <v>62.9</v>
      </c>
      <c r="L82" s="294">
        <v>319</v>
      </c>
      <c r="M82" s="237" t="s">
        <v>488</v>
      </c>
    </row>
    <row r="83" spans="1:13" ht="36.9" customHeight="1">
      <c r="A83" s="358"/>
      <c r="B83" s="82" t="s">
        <v>436</v>
      </c>
      <c r="C83" s="83">
        <v>0.3</v>
      </c>
      <c r="D83" s="85">
        <v>24</v>
      </c>
      <c r="E83" s="295">
        <v>12.6</v>
      </c>
      <c r="F83" s="84">
        <v>4820088481470</v>
      </c>
      <c r="G83" s="240">
        <v>10</v>
      </c>
      <c r="H83" s="90" t="s">
        <v>315</v>
      </c>
      <c r="I83" s="294">
        <v>5.6</v>
      </c>
      <c r="J83" s="294">
        <v>4</v>
      </c>
      <c r="K83" s="294">
        <v>40.9</v>
      </c>
      <c r="L83" s="294">
        <v>252</v>
      </c>
      <c r="M83" s="366" t="s">
        <v>489</v>
      </c>
    </row>
    <row r="84" spans="1:13" ht="36.9" customHeight="1">
      <c r="A84" s="358"/>
      <c r="B84" s="82" t="s">
        <v>436</v>
      </c>
      <c r="C84" s="83">
        <v>0.15</v>
      </c>
      <c r="D84" s="85">
        <v>24</v>
      </c>
      <c r="E84" s="295">
        <v>6.9</v>
      </c>
      <c r="F84" s="84">
        <v>4820088481883</v>
      </c>
      <c r="G84" s="240">
        <v>20</v>
      </c>
      <c r="H84" s="90" t="s">
        <v>315</v>
      </c>
      <c r="I84" s="294">
        <v>5.6</v>
      </c>
      <c r="J84" s="294">
        <v>4</v>
      </c>
      <c r="K84" s="294">
        <v>40.9</v>
      </c>
      <c r="L84" s="294">
        <v>252</v>
      </c>
      <c r="M84" s="366"/>
    </row>
    <row r="85" spans="1:13" ht="20.25" customHeight="1">
      <c r="A85" s="372" t="s">
        <v>341</v>
      </c>
      <c r="B85" s="372"/>
      <c r="C85" s="372"/>
      <c r="D85" s="372"/>
      <c r="E85" s="372"/>
      <c r="F85" s="372"/>
      <c r="G85" s="372"/>
      <c r="H85" s="372"/>
      <c r="I85" s="372"/>
      <c r="J85" s="372"/>
      <c r="K85" s="372"/>
      <c r="L85" s="372"/>
      <c r="M85" s="372"/>
    </row>
    <row r="86" spans="1:13" ht="69" customHeight="1">
      <c r="A86" s="82"/>
      <c r="B86" s="82" t="s">
        <v>342</v>
      </c>
      <c r="C86" s="83">
        <v>0.5</v>
      </c>
      <c r="D86" s="85">
        <v>24</v>
      </c>
      <c r="E86" s="295">
        <v>16.5</v>
      </c>
      <c r="F86" s="84">
        <v>4820088480268</v>
      </c>
      <c r="G86" s="240">
        <v>8</v>
      </c>
      <c r="H86" s="90" t="s">
        <v>315</v>
      </c>
      <c r="I86" s="294">
        <v>6.7</v>
      </c>
      <c r="J86" s="294">
        <v>4.4000000000000004</v>
      </c>
      <c r="K86" s="294">
        <v>48.5</v>
      </c>
      <c r="L86" s="294">
        <v>263</v>
      </c>
      <c r="M86" s="237" t="s">
        <v>490</v>
      </c>
    </row>
    <row r="87" spans="1:13" ht="72.75" customHeight="1">
      <c r="A87" s="82"/>
      <c r="B87" s="82" t="s">
        <v>343</v>
      </c>
      <c r="C87" s="83">
        <v>0.5</v>
      </c>
      <c r="D87" s="236">
        <v>36</v>
      </c>
      <c r="E87" s="295">
        <v>16.559999999999999</v>
      </c>
      <c r="F87" s="84">
        <v>4820088480671</v>
      </c>
      <c r="G87" s="240">
        <v>8</v>
      </c>
      <c r="H87" s="90" t="s">
        <v>315</v>
      </c>
      <c r="I87" s="294">
        <v>8.1999999999999993</v>
      </c>
      <c r="J87" s="294">
        <v>4.8</v>
      </c>
      <c r="K87" s="294">
        <v>55.4</v>
      </c>
      <c r="L87" s="294">
        <v>302.60000000000002</v>
      </c>
      <c r="M87" s="237" t="s">
        <v>491</v>
      </c>
    </row>
    <row r="88" spans="1:13" ht="33.9" customHeight="1">
      <c r="A88" s="358"/>
      <c r="B88" s="82" t="s">
        <v>344</v>
      </c>
      <c r="C88" s="83">
        <v>1</v>
      </c>
      <c r="D88" s="236">
        <v>24</v>
      </c>
      <c r="E88" s="295">
        <v>30.78</v>
      </c>
      <c r="F88" s="84">
        <v>4820088481890</v>
      </c>
      <c r="G88" s="240">
        <v>5</v>
      </c>
      <c r="H88" s="90" t="s">
        <v>315</v>
      </c>
      <c r="I88" s="294">
        <v>8</v>
      </c>
      <c r="J88" s="294">
        <v>2.5</v>
      </c>
      <c r="K88" s="294">
        <v>53.2</v>
      </c>
      <c r="L88" s="294">
        <v>272.5</v>
      </c>
      <c r="M88" s="366" t="s">
        <v>490</v>
      </c>
    </row>
    <row r="89" spans="1:13" ht="33.9" customHeight="1">
      <c r="A89" s="358"/>
      <c r="B89" s="82" t="s">
        <v>344</v>
      </c>
      <c r="C89" s="83">
        <v>0.8</v>
      </c>
      <c r="D89" s="236">
        <v>24</v>
      </c>
      <c r="E89" s="295">
        <v>24.06</v>
      </c>
      <c r="F89" s="84">
        <v>4820088480664</v>
      </c>
      <c r="G89" s="240">
        <v>5</v>
      </c>
      <c r="H89" s="90" t="s">
        <v>315</v>
      </c>
      <c r="I89" s="294">
        <v>8</v>
      </c>
      <c r="J89" s="294">
        <v>2.5</v>
      </c>
      <c r="K89" s="294">
        <v>53.2</v>
      </c>
      <c r="L89" s="294">
        <v>272.5</v>
      </c>
      <c r="M89" s="366"/>
    </row>
    <row r="90" spans="1:13" ht="79.5" customHeight="1">
      <c r="A90" s="82"/>
      <c r="B90" s="82" t="s">
        <v>345</v>
      </c>
      <c r="C90" s="83">
        <v>2.5</v>
      </c>
      <c r="D90" s="236">
        <v>24</v>
      </c>
      <c r="E90" s="295">
        <v>250.2</v>
      </c>
      <c r="F90" s="84">
        <v>4820088481906</v>
      </c>
      <c r="G90" s="240" t="s">
        <v>159</v>
      </c>
      <c r="H90" s="90" t="s">
        <v>315</v>
      </c>
      <c r="I90" s="294">
        <v>8.6</v>
      </c>
      <c r="J90" s="294">
        <v>5.7</v>
      </c>
      <c r="K90" s="294">
        <v>53.4</v>
      </c>
      <c r="L90" s="294">
        <v>309.89999999999998</v>
      </c>
      <c r="M90" s="237" t="s">
        <v>492</v>
      </c>
    </row>
    <row r="91" spans="1:13" ht="21.75" customHeight="1">
      <c r="A91" s="372" t="s">
        <v>346</v>
      </c>
      <c r="B91" s="372"/>
      <c r="C91" s="372"/>
      <c r="D91" s="372"/>
      <c r="E91" s="372"/>
      <c r="F91" s="372"/>
      <c r="G91" s="372"/>
      <c r="H91" s="372"/>
      <c r="I91" s="372"/>
      <c r="J91" s="372"/>
      <c r="K91" s="372"/>
      <c r="L91" s="372"/>
      <c r="M91" s="372"/>
    </row>
    <row r="92" spans="1:13" ht="69">
      <c r="A92" s="373"/>
      <c r="B92" s="86" t="s">
        <v>347</v>
      </c>
      <c r="C92" s="238">
        <v>7.4999999999999997E-2</v>
      </c>
      <c r="D92" s="236" t="s">
        <v>348</v>
      </c>
      <c r="E92" s="296">
        <v>6.9</v>
      </c>
      <c r="F92" s="87">
        <v>4820088480572</v>
      </c>
      <c r="G92" s="374">
        <v>30</v>
      </c>
      <c r="H92" s="90" t="s">
        <v>349</v>
      </c>
      <c r="I92" s="294">
        <v>5.6</v>
      </c>
      <c r="J92" s="294">
        <v>18.399999999999999</v>
      </c>
      <c r="K92" s="294">
        <v>57.45</v>
      </c>
      <c r="L92" s="294">
        <v>413.5</v>
      </c>
      <c r="M92" s="93" t="s">
        <v>493</v>
      </c>
    </row>
    <row r="93" spans="1:13" ht="55.2">
      <c r="A93" s="373"/>
      <c r="B93" s="86" t="s">
        <v>350</v>
      </c>
      <c r="C93" s="238">
        <v>7.4999999999999997E-2</v>
      </c>
      <c r="D93" s="236" t="s">
        <v>348</v>
      </c>
      <c r="E93" s="296">
        <v>6.9</v>
      </c>
      <c r="F93" s="87">
        <v>4820088480589</v>
      </c>
      <c r="G93" s="374"/>
      <c r="H93" s="90" t="s">
        <v>349</v>
      </c>
      <c r="I93" s="297">
        <v>7.2</v>
      </c>
      <c r="J93" s="294">
        <v>25.2</v>
      </c>
      <c r="K93" s="294">
        <v>55.46</v>
      </c>
      <c r="L93" s="294">
        <v>480</v>
      </c>
      <c r="M93" s="93" t="s">
        <v>494</v>
      </c>
    </row>
    <row r="94" spans="1:13" ht="41.4">
      <c r="A94" s="373"/>
      <c r="B94" s="86" t="s">
        <v>351</v>
      </c>
      <c r="C94" s="238">
        <v>7.4999999999999997E-2</v>
      </c>
      <c r="D94" s="236" t="s">
        <v>348</v>
      </c>
      <c r="E94" s="296">
        <v>6.9</v>
      </c>
      <c r="F94" s="87">
        <v>4820088480596</v>
      </c>
      <c r="G94" s="374"/>
      <c r="H94" s="90" t="s">
        <v>349</v>
      </c>
      <c r="I94" s="294">
        <v>5.62</v>
      </c>
      <c r="J94" s="294">
        <v>18.14</v>
      </c>
      <c r="K94" s="294">
        <v>54</v>
      </c>
      <c r="L94" s="294">
        <v>431.2</v>
      </c>
      <c r="M94" s="237" t="s">
        <v>495</v>
      </c>
    </row>
    <row r="95" spans="1:13" ht="55.2">
      <c r="A95" s="373"/>
      <c r="B95" s="86" t="s">
        <v>352</v>
      </c>
      <c r="C95" s="238">
        <v>7.4999999999999997E-2</v>
      </c>
      <c r="D95" s="236" t="s">
        <v>348</v>
      </c>
      <c r="E95" s="296">
        <v>6.9</v>
      </c>
      <c r="F95" s="87">
        <v>4820088480602</v>
      </c>
      <c r="G95" s="374"/>
      <c r="H95" s="90" t="s">
        <v>315</v>
      </c>
      <c r="I95" s="294">
        <v>8.6</v>
      </c>
      <c r="J95" s="294">
        <v>28.8</v>
      </c>
      <c r="K95" s="294">
        <v>51.93</v>
      </c>
      <c r="L95" s="294">
        <v>497.5</v>
      </c>
      <c r="M95" s="93" t="s">
        <v>496</v>
      </c>
    </row>
    <row r="96" spans="1:13" ht="69">
      <c r="A96" s="373"/>
      <c r="B96" s="88" t="s">
        <v>353</v>
      </c>
      <c r="C96" s="238">
        <v>7.4999999999999997E-2</v>
      </c>
      <c r="D96" s="236" t="s">
        <v>348</v>
      </c>
      <c r="E96" s="296">
        <v>6.9</v>
      </c>
      <c r="F96" s="84">
        <v>4820088481609</v>
      </c>
      <c r="G96" s="374"/>
      <c r="H96" s="90" t="s">
        <v>349</v>
      </c>
      <c r="I96" s="294">
        <v>5.6</v>
      </c>
      <c r="J96" s="294">
        <v>18.399999999999999</v>
      </c>
      <c r="K96" s="294">
        <v>57.45</v>
      </c>
      <c r="L96" s="294">
        <v>413.5</v>
      </c>
      <c r="M96" s="93" t="s">
        <v>497</v>
      </c>
    </row>
    <row r="97" spans="1:13" ht="21.75" customHeight="1">
      <c r="A97" s="372" t="s">
        <v>354</v>
      </c>
      <c r="B97" s="372"/>
      <c r="C97" s="372"/>
      <c r="D97" s="372"/>
      <c r="E97" s="372"/>
      <c r="F97" s="372"/>
      <c r="G97" s="372"/>
      <c r="H97" s="372"/>
      <c r="I97" s="372"/>
      <c r="J97" s="372"/>
      <c r="K97" s="372"/>
      <c r="L97" s="372"/>
      <c r="M97" s="372"/>
    </row>
    <row r="98" spans="1:13" ht="36.9" customHeight="1">
      <c r="A98" s="358"/>
      <c r="B98" s="82" t="s">
        <v>355</v>
      </c>
      <c r="C98" s="83">
        <v>1</v>
      </c>
      <c r="D98" s="236" t="s">
        <v>356</v>
      </c>
      <c r="E98" s="295">
        <v>36</v>
      </c>
      <c r="F98" s="84" t="s">
        <v>159</v>
      </c>
      <c r="G98" s="240" t="s">
        <v>159</v>
      </c>
      <c r="H98" s="90" t="s">
        <v>331</v>
      </c>
      <c r="I98" s="294">
        <v>9.6</v>
      </c>
      <c r="J98" s="294">
        <v>9.1</v>
      </c>
      <c r="K98" s="294">
        <v>73.900000000000006</v>
      </c>
      <c r="L98" s="294">
        <v>420</v>
      </c>
      <c r="M98" s="366" t="s">
        <v>498</v>
      </c>
    </row>
    <row r="99" spans="1:13" ht="36.9" customHeight="1">
      <c r="A99" s="358"/>
      <c r="B99" s="82" t="s">
        <v>357</v>
      </c>
      <c r="C99" s="83">
        <v>0.3</v>
      </c>
      <c r="D99" s="236" t="s">
        <v>499</v>
      </c>
      <c r="E99" s="295">
        <v>12</v>
      </c>
      <c r="F99" s="84">
        <v>4820088480565</v>
      </c>
      <c r="G99" s="240">
        <v>30</v>
      </c>
      <c r="H99" s="90" t="s">
        <v>331</v>
      </c>
      <c r="I99" s="294">
        <v>9.6</v>
      </c>
      <c r="J99" s="294">
        <v>9.1</v>
      </c>
      <c r="K99" s="294">
        <v>73.900000000000006</v>
      </c>
      <c r="L99" s="294">
        <v>420</v>
      </c>
      <c r="M99" s="366"/>
    </row>
    <row r="100" spans="1:13" ht="36.9" customHeight="1">
      <c r="A100" s="358"/>
      <c r="B100" s="82" t="s">
        <v>359</v>
      </c>
      <c r="C100" s="83">
        <v>1</v>
      </c>
      <c r="D100" s="236" t="s">
        <v>356</v>
      </c>
      <c r="E100" s="295">
        <v>36</v>
      </c>
      <c r="F100" s="84" t="s">
        <v>159</v>
      </c>
      <c r="G100" s="240" t="s">
        <v>159</v>
      </c>
      <c r="H100" s="90" t="s">
        <v>331</v>
      </c>
      <c r="I100" s="294">
        <v>9.1</v>
      </c>
      <c r="J100" s="294">
        <v>8</v>
      </c>
      <c r="K100" s="294">
        <v>75.599999999999994</v>
      </c>
      <c r="L100" s="294">
        <v>413.9</v>
      </c>
      <c r="M100" s="366" t="s">
        <v>500</v>
      </c>
    </row>
    <row r="101" spans="1:13" ht="36.9" customHeight="1">
      <c r="A101" s="358"/>
      <c r="B101" s="82" t="s">
        <v>360</v>
      </c>
      <c r="C101" s="83">
        <v>0.3</v>
      </c>
      <c r="D101" s="236" t="s">
        <v>499</v>
      </c>
      <c r="E101" s="295">
        <v>12</v>
      </c>
      <c r="F101" s="84">
        <v>4820088480558</v>
      </c>
      <c r="G101" s="240">
        <v>30</v>
      </c>
      <c r="H101" s="90" t="s">
        <v>331</v>
      </c>
      <c r="I101" s="294">
        <v>9.1</v>
      </c>
      <c r="J101" s="294">
        <v>8</v>
      </c>
      <c r="K101" s="294">
        <v>75.599999999999994</v>
      </c>
      <c r="L101" s="294">
        <v>413.9</v>
      </c>
      <c r="M101" s="366"/>
    </row>
    <row r="102" spans="1:13" ht="15" hidden="1" customHeight="1">
      <c r="A102" s="82"/>
      <c r="B102" s="82" t="s">
        <v>437</v>
      </c>
      <c r="C102" s="83">
        <v>1</v>
      </c>
      <c r="D102" s="236" t="s">
        <v>438</v>
      </c>
      <c r="E102" s="295"/>
      <c r="F102" s="84"/>
      <c r="G102" s="240"/>
      <c r="H102" s="90"/>
      <c r="I102" s="294"/>
      <c r="J102" s="294"/>
      <c r="K102" s="294"/>
      <c r="L102" s="294"/>
      <c r="M102" s="94"/>
    </row>
    <row r="103" spans="1:13" ht="62.25" customHeight="1">
      <c r="A103" s="82"/>
      <c r="B103" s="82" t="s">
        <v>361</v>
      </c>
      <c r="C103" s="83">
        <v>0.3</v>
      </c>
      <c r="D103" s="236" t="s">
        <v>362</v>
      </c>
      <c r="E103" s="295">
        <v>20.52</v>
      </c>
      <c r="F103" s="84">
        <v>4820088480312</v>
      </c>
      <c r="G103" s="240">
        <v>15</v>
      </c>
      <c r="H103" s="90" t="s">
        <v>363</v>
      </c>
      <c r="I103" s="294">
        <v>9.1999999999999993</v>
      </c>
      <c r="J103" s="294">
        <v>4.2</v>
      </c>
      <c r="K103" s="294">
        <v>69.900000000000006</v>
      </c>
      <c r="L103" s="294">
        <v>355</v>
      </c>
      <c r="M103" s="237" t="s">
        <v>501</v>
      </c>
    </row>
    <row r="104" spans="1:13" ht="68.25" customHeight="1">
      <c r="A104" s="82"/>
      <c r="B104" s="82" t="s">
        <v>364</v>
      </c>
      <c r="C104" s="83">
        <v>0.3</v>
      </c>
      <c r="D104" s="236" t="s">
        <v>362</v>
      </c>
      <c r="E104" s="295">
        <v>19.32</v>
      </c>
      <c r="F104" s="84">
        <v>4820088480534</v>
      </c>
      <c r="G104" s="240">
        <v>15</v>
      </c>
      <c r="H104" s="90" t="s">
        <v>363</v>
      </c>
      <c r="I104" s="294">
        <v>9.3000000000000007</v>
      </c>
      <c r="J104" s="294">
        <v>8.4</v>
      </c>
      <c r="K104" s="294">
        <v>66.900000000000006</v>
      </c>
      <c r="L104" s="294">
        <v>383</v>
      </c>
      <c r="M104" s="237" t="s">
        <v>479</v>
      </c>
    </row>
    <row r="105" spans="1:13" ht="38.1" customHeight="1">
      <c r="A105" s="358"/>
      <c r="B105" s="82" t="s">
        <v>365</v>
      </c>
      <c r="C105" s="83">
        <v>1</v>
      </c>
      <c r="D105" s="236" t="s">
        <v>366</v>
      </c>
      <c r="E105" s="295">
        <v>8.82</v>
      </c>
      <c r="F105" s="84">
        <v>4820088480411</v>
      </c>
      <c r="G105" s="240" t="s">
        <v>159</v>
      </c>
      <c r="H105" s="90" t="s">
        <v>363</v>
      </c>
      <c r="I105" s="294">
        <v>12.4</v>
      </c>
      <c r="J105" s="294">
        <v>1.3</v>
      </c>
      <c r="K105" s="294">
        <v>83</v>
      </c>
      <c r="L105" s="294">
        <v>345</v>
      </c>
      <c r="M105" s="366" t="s">
        <v>502</v>
      </c>
    </row>
    <row r="106" spans="1:13" ht="38.1" customHeight="1">
      <c r="A106" s="358"/>
      <c r="B106" s="82" t="s">
        <v>367</v>
      </c>
      <c r="C106" s="83">
        <v>0.4</v>
      </c>
      <c r="D106" s="236" t="s">
        <v>366</v>
      </c>
      <c r="E106" s="295">
        <v>10.92</v>
      </c>
      <c r="F106" s="84">
        <v>4820088480510</v>
      </c>
      <c r="G106" s="240">
        <v>60</v>
      </c>
      <c r="H106" s="90" t="s">
        <v>363</v>
      </c>
      <c r="I106" s="294">
        <v>12.4</v>
      </c>
      <c r="J106" s="294">
        <v>1.3</v>
      </c>
      <c r="K106" s="294">
        <v>83</v>
      </c>
      <c r="L106" s="294">
        <v>345</v>
      </c>
      <c r="M106" s="366"/>
    </row>
    <row r="107" spans="1:13" ht="21.75" customHeight="1">
      <c r="A107" s="372" t="s">
        <v>368</v>
      </c>
      <c r="B107" s="372"/>
      <c r="C107" s="372"/>
      <c r="D107" s="372"/>
      <c r="E107" s="372"/>
      <c r="F107" s="372"/>
      <c r="G107" s="372"/>
      <c r="H107" s="372"/>
      <c r="I107" s="372"/>
      <c r="J107" s="372"/>
      <c r="K107" s="372"/>
      <c r="L107" s="372"/>
      <c r="M107" s="372"/>
    </row>
    <row r="108" spans="1:13" ht="24" customHeight="1">
      <c r="A108" s="358"/>
      <c r="B108" s="82" t="s">
        <v>369</v>
      </c>
      <c r="C108" s="83">
        <v>0.9</v>
      </c>
      <c r="D108" s="384" t="s">
        <v>308</v>
      </c>
      <c r="E108" s="298">
        <v>95.64</v>
      </c>
      <c r="F108" s="84">
        <v>4820088481753</v>
      </c>
      <c r="G108" s="240" t="s">
        <v>159</v>
      </c>
      <c r="H108" s="90" t="s">
        <v>370</v>
      </c>
      <c r="I108" s="294">
        <v>4.9000000000000004</v>
      </c>
      <c r="J108" s="294">
        <v>21.3</v>
      </c>
      <c r="K108" s="294">
        <v>50.2</v>
      </c>
      <c r="L108" s="294">
        <v>411</v>
      </c>
      <c r="M108" s="366" t="s">
        <v>503</v>
      </c>
    </row>
    <row r="109" spans="1:13" ht="24" customHeight="1">
      <c r="A109" s="358"/>
      <c r="B109" s="82" t="s">
        <v>371</v>
      </c>
      <c r="C109" s="83">
        <v>0.9</v>
      </c>
      <c r="D109" s="384"/>
      <c r="E109" s="299">
        <v>102.12</v>
      </c>
      <c r="F109" s="84">
        <v>4820088480855</v>
      </c>
      <c r="G109" s="240" t="s">
        <v>159</v>
      </c>
      <c r="H109" s="90" t="s">
        <v>370</v>
      </c>
      <c r="I109" s="294">
        <v>4.9000000000000004</v>
      </c>
      <c r="J109" s="294">
        <v>21.3</v>
      </c>
      <c r="K109" s="294">
        <v>50.2</v>
      </c>
      <c r="L109" s="294">
        <v>411</v>
      </c>
      <c r="M109" s="366"/>
    </row>
    <row r="110" spans="1:13" ht="24" customHeight="1">
      <c r="A110" s="358"/>
      <c r="B110" s="82" t="s">
        <v>371</v>
      </c>
      <c r="C110" s="83">
        <v>0.5</v>
      </c>
      <c r="D110" s="384"/>
      <c r="E110" s="299">
        <v>57.42</v>
      </c>
      <c r="F110" s="84">
        <v>4820088480862</v>
      </c>
      <c r="G110" s="240" t="s">
        <v>159</v>
      </c>
      <c r="H110" s="90" t="s">
        <v>370</v>
      </c>
      <c r="I110" s="294">
        <v>4.9000000000000004</v>
      </c>
      <c r="J110" s="294">
        <v>21.3</v>
      </c>
      <c r="K110" s="294">
        <v>50.2</v>
      </c>
      <c r="L110" s="294">
        <v>411</v>
      </c>
      <c r="M110" s="366"/>
    </row>
    <row r="111" spans="1:13" ht="24" customHeight="1">
      <c r="A111" s="358"/>
      <c r="B111" s="82" t="s">
        <v>372</v>
      </c>
      <c r="C111" s="83">
        <v>0.9</v>
      </c>
      <c r="D111" s="384" t="s">
        <v>308</v>
      </c>
      <c r="E111" s="299">
        <v>108.48</v>
      </c>
      <c r="F111" s="84">
        <v>4820088481791</v>
      </c>
      <c r="G111" s="240" t="s">
        <v>159</v>
      </c>
      <c r="H111" s="90" t="s">
        <v>370</v>
      </c>
      <c r="I111" s="294">
        <v>4.9000000000000004</v>
      </c>
      <c r="J111" s="294">
        <v>21.3</v>
      </c>
      <c r="K111" s="294">
        <v>50.2</v>
      </c>
      <c r="L111" s="294">
        <v>411.3</v>
      </c>
      <c r="M111" s="366" t="s">
        <v>504</v>
      </c>
    </row>
    <row r="112" spans="1:13" ht="24" customHeight="1">
      <c r="A112" s="358"/>
      <c r="B112" s="82" t="s">
        <v>373</v>
      </c>
      <c r="C112" s="83">
        <v>0.9</v>
      </c>
      <c r="D112" s="384"/>
      <c r="E112" s="299">
        <v>63.78</v>
      </c>
      <c r="F112" s="84">
        <v>4820088480817</v>
      </c>
      <c r="G112" s="240" t="s">
        <v>159</v>
      </c>
      <c r="H112" s="90" t="s">
        <v>370</v>
      </c>
      <c r="I112" s="294">
        <v>4.9000000000000004</v>
      </c>
      <c r="J112" s="294">
        <v>21.3</v>
      </c>
      <c r="K112" s="294">
        <v>50.2</v>
      </c>
      <c r="L112" s="294">
        <v>411.3</v>
      </c>
      <c r="M112" s="366"/>
    </row>
    <row r="113" spans="1:13" ht="24" customHeight="1">
      <c r="A113" s="358"/>
      <c r="B113" s="82" t="s">
        <v>373</v>
      </c>
      <c r="C113" s="83">
        <v>0.5</v>
      </c>
      <c r="D113" s="384"/>
      <c r="E113" s="299">
        <v>114.78</v>
      </c>
      <c r="F113" s="84">
        <v>4820088480824</v>
      </c>
      <c r="G113" s="240" t="s">
        <v>159</v>
      </c>
      <c r="H113" s="90" t="s">
        <v>370</v>
      </c>
      <c r="I113" s="294">
        <v>4.9000000000000004</v>
      </c>
      <c r="J113" s="294">
        <v>21.3</v>
      </c>
      <c r="K113" s="294">
        <v>50.2</v>
      </c>
      <c r="L113" s="294">
        <v>411.3</v>
      </c>
      <c r="M113" s="366"/>
    </row>
    <row r="114" spans="1:13" ht="36" customHeight="1">
      <c r="A114" s="358"/>
      <c r="B114" s="82" t="s">
        <v>374</v>
      </c>
      <c r="C114" s="83">
        <v>0.9</v>
      </c>
      <c r="D114" s="384" t="s">
        <v>308</v>
      </c>
      <c r="E114" s="299">
        <v>114.78</v>
      </c>
      <c r="F114" s="84">
        <v>4820088480848</v>
      </c>
      <c r="G114" s="240" t="s">
        <v>159</v>
      </c>
      <c r="H114" s="90" t="s">
        <v>370</v>
      </c>
      <c r="I114" s="294">
        <v>7.9</v>
      </c>
      <c r="J114" s="294">
        <v>26.2</v>
      </c>
      <c r="K114" s="294">
        <v>60.2</v>
      </c>
      <c r="L114" s="294">
        <v>439</v>
      </c>
      <c r="M114" s="366" t="s">
        <v>505</v>
      </c>
    </row>
    <row r="115" spans="1:13" ht="39" customHeight="1">
      <c r="A115" s="358"/>
      <c r="B115" s="82" t="s">
        <v>375</v>
      </c>
      <c r="C115" s="83">
        <v>0.9</v>
      </c>
      <c r="D115" s="384"/>
      <c r="E115" s="299">
        <v>121.26</v>
      </c>
      <c r="F115" s="84">
        <v>4820088480848</v>
      </c>
      <c r="G115" s="240" t="s">
        <v>159</v>
      </c>
      <c r="H115" s="90" t="s">
        <v>370</v>
      </c>
      <c r="I115" s="294">
        <v>7.9</v>
      </c>
      <c r="J115" s="294">
        <v>26.2</v>
      </c>
      <c r="K115" s="294">
        <v>60.2</v>
      </c>
      <c r="L115" s="294">
        <v>439</v>
      </c>
      <c r="M115" s="366"/>
    </row>
    <row r="116" spans="1:13" ht="26.25" customHeight="1">
      <c r="A116" s="358"/>
      <c r="B116" s="82" t="s">
        <v>376</v>
      </c>
      <c r="C116" s="83">
        <v>0.9</v>
      </c>
      <c r="D116" s="384" t="s">
        <v>308</v>
      </c>
      <c r="E116" s="299">
        <v>108.48</v>
      </c>
      <c r="F116" s="84">
        <v>4820088481777</v>
      </c>
      <c r="G116" s="240" t="s">
        <v>159</v>
      </c>
      <c r="H116" s="90" t="s">
        <v>370</v>
      </c>
      <c r="I116" s="294">
        <v>4.2</v>
      </c>
      <c r="J116" s="294">
        <v>15.7</v>
      </c>
      <c r="K116" s="294">
        <v>52.2</v>
      </c>
      <c r="L116" s="294">
        <v>287</v>
      </c>
      <c r="M116" s="366" t="s">
        <v>506</v>
      </c>
    </row>
    <row r="117" spans="1:13" ht="26.25" customHeight="1">
      <c r="A117" s="358"/>
      <c r="B117" s="82" t="s">
        <v>377</v>
      </c>
      <c r="C117" s="83">
        <v>0.9</v>
      </c>
      <c r="D117" s="384"/>
      <c r="E117" s="299">
        <v>63.78</v>
      </c>
      <c r="F117" s="84">
        <v>4820088480909</v>
      </c>
      <c r="G117" s="240" t="s">
        <v>159</v>
      </c>
      <c r="H117" s="90" t="s">
        <v>370</v>
      </c>
      <c r="I117" s="294">
        <v>4.2</v>
      </c>
      <c r="J117" s="294">
        <v>15.7</v>
      </c>
      <c r="K117" s="294">
        <v>52.2</v>
      </c>
      <c r="L117" s="294">
        <v>287</v>
      </c>
      <c r="M117" s="366"/>
    </row>
    <row r="118" spans="1:13" ht="26.25" customHeight="1">
      <c r="A118" s="358"/>
      <c r="B118" s="82" t="s">
        <v>377</v>
      </c>
      <c r="C118" s="83">
        <v>0.5</v>
      </c>
      <c r="D118" s="384"/>
      <c r="E118" s="299">
        <v>116.88</v>
      </c>
      <c r="F118" s="84">
        <v>4820088480916</v>
      </c>
      <c r="G118" s="240" t="s">
        <v>159</v>
      </c>
      <c r="H118" s="90" t="s">
        <v>370</v>
      </c>
      <c r="I118" s="294">
        <v>4.2</v>
      </c>
      <c r="J118" s="294">
        <v>15.7</v>
      </c>
      <c r="K118" s="294">
        <v>52.2</v>
      </c>
      <c r="L118" s="294">
        <v>287</v>
      </c>
      <c r="M118" s="366"/>
    </row>
    <row r="119" spans="1:13" ht="20.100000000000001" customHeight="1">
      <c r="A119" s="358"/>
      <c r="B119" s="82" t="s">
        <v>378</v>
      </c>
      <c r="C119" s="83">
        <v>1</v>
      </c>
      <c r="D119" s="384" t="s">
        <v>308</v>
      </c>
      <c r="E119" s="299">
        <v>121.26</v>
      </c>
      <c r="F119" s="84">
        <v>4820088481722</v>
      </c>
      <c r="G119" s="240" t="s">
        <v>159</v>
      </c>
      <c r="H119" s="90" t="s">
        <v>370</v>
      </c>
      <c r="I119" s="294">
        <v>8.1999999999999993</v>
      </c>
      <c r="J119" s="294">
        <v>25.5</v>
      </c>
      <c r="K119" s="294">
        <v>45</v>
      </c>
      <c r="L119" s="294">
        <v>406</v>
      </c>
      <c r="M119" s="366" t="s">
        <v>507</v>
      </c>
    </row>
    <row r="120" spans="1:13" ht="20.100000000000001" customHeight="1">
      <c r="A120" s="358"/>
      <c r="B120" s="82" t="s">
        <v>379</v>
      </c>
      <c r="C120" s="83">
        <v>1</v>
      </c>
      <c r="D120" s="384"/>
      <c r="E120" s="299">
        <v>127.56</v>
      </c>
      <c r="F120" s="84">
        <v>4820088480961</v>
      </c>
      <c r="G120" s="240" t="s">
        <v>159</v>
      </c>
      <c r="H120" s="90" t="s">
        <v>370</v>
      </c>
      <c r="I120" s="294">
        <v>8.1999999999999993</v>
      </c>
      <c r="J120" s="294">
        <v>25.5</v>
      </c>
      <c r="K120" s="294">
        <v>45</v>
      </c>
      <c r="L120" s="294">
        <v>406</v>
      </c>
      <c r="M120" s="366"/>
    </row>
    <row r="121" spans="1:13" ht="20.100000000000001" customHeight="1">
      <c r="A121" s="358"/>
      <c r="B121" s="82" t="s">
        <v>380</v>
      </c>
      <c r="C121" s="83">
        <v>1</v>
      </c>
      <c r="D121" s="384"/>
      <c r="E121" s="299">
        <v>114.78</v>
      </c>
      <c r="F121" s="84">
        <v>4820088481715</v>
      </c>
      <c r="G121" s="240" t="s">
        <v>159</v>
      </c>
      <c r="H121" s="90" t="s">
        <v>370</v>
      </c>
      <c r="I121" s="294">
        <v>8.1999999999999993</v>
      </c>
      <c r="J121" s="294">
        <v>25.5</v>
      </c>
      <c r="K121" s="294">
        <v>45</v>
      </c>
      <c r="L121" s="294">
        <v>406</v>
      </c>
      <c r="M121" s="366"/>
    </row>
    <row r="122" spans="1:13" ht="20.100000000000001" customHeight="1">
      <c r="A122" s="358"/>
      <c r="B122" s="82" t="s">
        <v>381</v>
      </c>
      <c r="C122" s="83">
        <v>1</v>
      </c>
      <c r="D122" s="384"/>
      <c r="E122" s="299">
        <v>121.26</v>
      </c>
      <c r="F122" s="84">
        <v>4820088480954</v>
      </c>
      <c r="G122" s="240" t="s">
        <v>159</v>
      </c>
      <c r="H122" s="90" t="s">
        <v>370</v>
      </c>
      <c r="I122" s="294">
        <v>8.1999999999999993</v>
      </c>
      <c r="J122" s="294">
        <v>25.5</v>
      </c>
      <c r="K122" s="294">
        <v>45</v>
      </c>
      <c r="L122" s="294">
        <v>406</v>
      </c>
      <c r="M122" s="366"/>
    </row>
    <row r="123" spans="1:13" ht="36" customHeight="1">
      <c r="A123" s="358"/>
      <c r="B123" s="82" t="s">
        <v>382</v>
      </c>
      <c r="C123" s="83">
        <v>0.9</v>
      </c>
      <c r="D123" s="384" t="s">
        <v>383</v>
      </c>
      <c r="E123" s="299">
        <v>95.64</v>
      </c>
      <c r="F123" s="84">
        <v>4820088481784</v>
      </c>
      <c r="G123" s="240" t="s">
        <v>159</v>
      </c>
      <c r="H123" s="90" t="s">
        <v>370</v>
      </c>
      <c r="I123" s="294">
        <v>14.12</v>
      </c>
      <c r="J123" s="294">
        <v>25</v>
      </c>
      <c r="K123" s="294">
        <v>49</v>
      </c>
      <c r="L123" s="294">
        <v>416.2</v>
      </c>
      <c r="M123" s="366" t="s">
        <v>508</v>
      </c>
    </row>
    <row r="124" spans="1:13" ht="36" customHeight="1">
      <c r="A124" s="358"/>
      <c r="B124" s="82" t="s">
        <v>384</v>
      </c>
      <c r="C124" s="83">
        <v>0.9</v>
      </c>
      <c r="D124" s="384"/>
      <c r="E124" s="299">
        <v>102.12</v>
      </c>
      <c r="F124" s="84">
        <v>4820088480893</v>
      </c>
      <c r="G124" s="240" t="s">
        <v>159</v>
      </c>
      <c r="H124" s="90" t="s">
        <v>370</v>
      </c>
      <c r="I124" s="294">
        <v>14.12</v>
      </c>
      <c r="J124" s="294">
        <v>25</v>
      </c>
      <c r="K124" s="294">
        <v>49</v>
      </c>
      <c r="L124" s="294">
        <v>416.2</v>
      </c>
      <c r="M124" s="366"/>
    </row>
    <row r="125" spans="1:13" ht="36" customHeight="1">
      <c r="A125" s="375"/>
      <c r="B125" s="82" t="s">
        <v>385</v>
      </c>
      <c r="C125" s="83">
        <v>1</v>
      </c>
      <c r="D125" s="385" t="s">
        <v>383</v>
      </c>
      <c r="E125" s="299">
        <v>102.12</v>
      </c>
      <c r="F125" s="84">
        <v>4820088481739</v>
      </c>
      <c r="G125" s="240" t="s">
        <v>159</v>
      </c>
      <c r="H125" s="90" t="s">
        <v>370</v>
      </c>
      <c r="I125" s="294">
        <v>5.98</v>
      </c>
      <c r="J125" s="294">
        <v>19.48</v>
      </c>
      <c r="K125" s="294">
        <v>62.15</v>
      </c>
      <c r="L125" s="294">
        <v>373.68</v>
      </c>
      <c r="M125" s="378" t="s">
        <v>509</v>
      </c>
    </row>
    <row r="126" spans="1:13" ht="36" customHeight="1">
      <c r="A126" s="376"/>
      <c r="B126" s="82" t="s">
        <v>386</v>
      </c>
      <c r="C126" s="83">
        <v>1</v>
      </c>
      <c r="D126" s="386"/>
      <c r="E126" s="299">
        <v>108.48</v>
      </c>
      <c r="F126" s="84">
        <v>4820088480886</v>
      </c>
      <c r="G126" s="240" t="s">
        <v>159</v>
      </c>
      <c r="H126" s="90" t="s">
        <v>370</v>
      </c>
      <c r="I126" s="294">
        <v>5.98</v>
      </c>
      <c r="J126" s="294">
        <v>19.48</v>
      </c>
      <c r="K126" s="294">
        <v>62.15</v>
      </c>
      <c r="L126" s="294">
        <v>373.68</v>
      </c>
      <c r="M126" s="379"/>
    </row>
    <row r="127" spans="1:13" ht="36" customHeight="1">
      <c r="A127" s="358"/>
      <c r="B127" s="82" t="s">
        <v>387</v>
      </c>
      <c r="C127" s="83">
        <v>1</v>
      </c>
      <c r="D127" s="384" t="s">
        <v>308</v>
      </c>
      <c r="E127" s="299">
        <v>128.28</v>
      </c>
      <c r="F127" s="84">
        <v>4820088480923</v>
      </c>
      <c r="G127" s="240" t="s">
        <v>159</v>
      </c>
      <c r="H127" s="90" t="s">
        <v>370</v>
      </c>
      <c r="I127" s="294">
        <v>7.08</v>
      </c>
      <c r="J127" s="294">
        <v>20.56</v>
      </c>
      <c r="K127" s="294">
        <v>58.84</v>
      </c>
      <c r="L127" s="294">
        <v>421.96</v>
      </c>
      <c r="M127" s="366" t="s">
        <v>510</v>
      </c>
    </row>
    <row r="128" spans="1:13" ht="36" customHeight="1">
      <c r="A128" s="358"/>
      <c r="B128" s="82" t="s">
        <v>388</v>
      </c>
      <c r="C128" s="83">
        <v>1</v>
      </c>
      <c r="D128" s="384"/>
      <c r="E128" s="299">
        <v>134.22</v>
      </c>
      <c r="F128" s="84">
        <v>4820088481814</v>
      </c>
      <c r="G128" s="240" t="s">
        <v>159</v>
      </c>
      <c r="H128" s="90" t="s">
        <v>370</v>
      </c>
      <c r="I128" s="294">
        <v>7.08</v>
      </c>
      <c r="J128" s="294">
        <v>20.56</v>
      </c>
      <c r="K128" s="294">
        <v>58.84</v>
      </c>
      <c r="L128" s="294">
        <v>421.96</v>
      </c>
      <c r="M128" s="366"/>
    </row>
    <row r="129" spans="1:13" ht="46.5" customHeight="1">
      <c r="A129" s="358"/>
      <c r="B129" s="82" t="s">
        <v>389</v>
      </c>
      <c r="C129" s="83">
        <v>1</v>
      </c>
      <c r="D129" s="384" t="s">
        <v>308</v>
      </c>
      <c r="E129" s="299">
        <v>114.78</v>
      </c>
      <c r="F129" s="84">
        <v>4820088481616</v>
      </c>
      <c r="G129" s="240" t="s">
        <v>159</v>
      </c>
      <c r="H129" s="90" t="s">
        <v>370</v>
      </c>
      <c r="I129" s="294">
        <v>7.32</v>
      </c>
      <c r="J129" s="294">
        <v>22.39</v>
      </c>
      <c r="K129" s="294">
        <v>55.89</v>
      </c>
      <c r="L129" s="294">
        <v>410.82</v>
      </c>
      <c r="M129" s="366" t="s">
        <v>511</v>
      </c>
    </row>
    <row r="130" spans="1:13" ht="46.5" customHeight="1">
      <c r="A130" s="358"/>
      <c r="B130" s="82" t="s">
        <v>390</v>
      </c>
      <c r="C130" s="83">
        <v>1</v>
      </c>
      <c r="D130" s="384"/>
      <c r="E130" s="299">
        <v>121.2</v>
      </c>
      <c r="F130" s="84">
        <v>4820088481838</v>
      </c>
      <c r="G130" s="240" t="s">
        <v>159</v>
      </c>
      <c r="H130" s="90" t="s">
        <v>370</v>
      </c>
      <c r="I130" s="294">
        <v>7.32</v>
      </c>
      <c r="J130" s="294">
        <v>22.39</v>
      </c>
      <c r="K130" s="294">
        <v>55.89</v>
      </c>
      <c r="L130" s="294">
        <v>410.82</v>
      </c>
      <c r="M130" s="366"/>
    </row>
    <row r="131" spans="1:13" ht="39" customHeight="1">
      <c r="A131" s="375"/>
      <c r="B131" s="82" t="s">
        <v>391</v>
      </c>
      <c r="C131" s="83">
        <v>0.9</v>
      </c>
      <c r="D131" s="385" t="s">
        <v>308</v>
      </c>
      <c r="E131" s="299">
        <v>126</v>
      </c>
      <c r="F131" s="84" t="s">
        <v>159</v>
      </c>
      <c r="G131" s="240" t="s">
        <v>159</v>
      </c>
      <c r="H131" s="90" t="s">
        <v>370</v>
      </c>
      <c r="I131" s="294">
        <v>6.18</v>
      </c>
      <c r="J131" s="294">
        <v>20.32</v>
      </c>
      <c r="K131" s="294">
        <v>53.36</v>
      </c>
      <c r="L131" s="294">
        <v>383.85</v>
      </c>
      <c r="M131" s="381" t="s">
        <v>512</v>
      </c>
    </row>
    <row r="132" spans="1:13" ht="39" customHeight="1">
      <c r="A132" s="376"/>
      <c r="B132" s="82" t="s">
        <v>392</v>
      </c>
      <c r="C132" s="83">
        <v>0.9</v>
      </c>
      <c r="D132" s="386"/>
      <c r="E132" s="299">
        <v>134.4</v>
      </c>
      <c r="F132" s="84">
        <v>4820088482170</v>
      </c>
      <c r="G132" s="240" t="s">
        <v>159</v>
      </c>
      <c r="H132" s="90" t="s">
        <v>370</v>
      </c>
      <c r="I132" s="294">
        <v>6.18</v>
      </c>
      <c r="J132" s="294">
        <v>20.32</v>
      </c>
      <c r="K132" s="294">
        <v>53.36</v>
      </c>
      <c r="L132" s="294">
        <v>383.85</v>
      </c>
      <c r="M132" s="382"/>
    </row>
    <row r="133" spans="1:13" ht="39" customHeight="1">
      <c r="A133" s="377"/>
      <c r="B133" s="82" t="s">
        <v>391</v>
      </c>
      <c r="C133" s="83">
        <v>0.5</v>
      </c>
      <c r="D133" s="387"/>
      <c r="E133" s="299">
        <v>73.44</v>
      </c>
      <c r="F133" s="84">
        <v>4820088482194</v>
      </c>
      <c r="G133" s="240" t="s">
        <v>159</v>
      </c>
      <c r="H133" s="90" t="s">
        <v>370</v>
      </c>
      <c r="I133" s="294">
        <v>6.18</v>
      </c>
      <c r="J133" s="294">
        <v>20.32</v>
      </c>
      <c r="K133" s="294">
        <v>53.36</v>
      </c>
      <c r="L133" s="294">
        <v>383.85</v>
      </c>
      <c r="M133" s="383"/>
    </row>
    <row r="134" spans="1:13" ht="90.75" customHeight="1">
      <c r="A134" s="235"/>
      <c r="B134" s="82" t="s">
        <v>393</v>
      </c>
      <c r="C134" s="83">
        <v>1</v>
      </c>
      <c r="D134" s="236" t="s">
        <v>308</v>
      </c>
      <c r="E134" s="299">
        <v>172.98</v>
      </c>
      <c r="F134" s="84" t="s">
        <v>159</v>
      </c>
      <c r="G134" s="240" t="s">
        <v>159</v>
      </c>
      <c r="H134" s="90" t="s">
        <v>370</v>
      </c>
      <c r="I134" s="294">
        <v>4.2</v>
      </c>
      <c r="J134" s="294">
        <v>15.7</v>
      </c>
      <c r="K134" s="294">
        <v>52.2</v>
      </c>
      <c r="L134" s="294">
        <v>287</v>
      </c>
      <c r="M134" s="237" t="s">
        <v>506</v>
      </c>
    </row>
    <row r="135" spans="1:13" ht="21" customHeight="1">
      <c r="A135" s="372" t="s">
        <v>394</v>
      </c>
      <c r="B135" s="372"/>
      <c r="C135" s="372"/>
      <c r="D135" s="372"/>
      <c r="E135" s="372"/>
      <c r="F135" s="372"/>
      <c r="G135" s="372"/>
      <c r="H135" s="372"/>
      <c r="I135" s="372"/>
      <c r="J135" s="372"/>
      <c r="K135" s="372"/>
      <c r="L135" s="372"/>
      <c r="M135" s="372"/>
    </row>
    <row r="136" spans="1:13" ht="57.75" customHeight="1">
      <c r="A136" s="82"/>
      <c r="B136" s="82" t="s">
        <v>395</v>
      </c>
      <c r="C136" s="83">
        <v>7.4999999999999997E-2</v>
      </c>
      <c r="D136" s="236" t="s">
        <v>383</v>
      </c>
      <c r="E136" s="299">
        <v>7.44</v>
      </c>
      <c r="F136" s="84" t="s">
        <v>159</v>
      </c>
      <c r="G136" s="240" t="s">
        <v>159</v>
      </c>
      <c r="H136" s="90" t="s">
        <v>396</v>
      </c>
      <c r="I136" s="294">
        <v>5.7</v>
      </c>
      <c r="J136" s="294">
        <v>20</v>
      </c>
      <c r="K136" s="294">
        <v>43.02</v>
      </c>
      <c r="L136" s="294">
        <v>364</v>
      </c>
      <c r="M136" s="237" t="s">
        <v>513</v>
      </c>
    </row>
    <row r="137" spans="1:13" ht="57" customHeight="1">
      <c r="A137" s="82"/>
      <c r="B137" s="82" t="s">
        <v>397</v>
      </c>
      <c r="C137" s="83">
        <v>7.4999999999999997E-2</v>
      </c>
      <c r="D137" s="236" t="s">
        <v>383</v>
      </c>
      <c r="E137" s="299">
        <v>7.44</v>
      </c>
      <c r="F137" s="84" t="s">
        <v>159</v>
      </c>
      <c r="G137" s="240" t="s">
        <v>159</v>
      </c>
      <c r="H137" s="90" t="s">
        <v>396</v>
      </c>
      <c r="I137" s="294">
        <v>9.6</v>
      </c>
      <c r="J137" s="294">
        <v>12.79</v>
      </c>
      <c r="K137" s="294">
        <v>53.71</v>
      </c>
      <c r="L137" s="294">
        <v>355.16</v>
      </c>
      <c r="M137" s="237" t="s">
        <v>514</v>
      </c>
    </row>
    <row r="138" spans="1:13" ht="56.25" customHeight="1">
      <c r="A138" s="82"/>
      <c r="B138" s="82" t="s">
        <v>398</v>
      </c>
      <c r="C138" s="83">
        <v>7.4999999999999997E-2</v>
      </c>
      <c r="D138" s="236" t="s">
        <v>383</v>
      </c>
      <c r="E138" s="299">
        <v>7.44</v>
      </c>
      <c r="F138" s="84" t="s">
        <v>159</v>
      </c>
      <c r="G138" s="240" t="s">
        <v>159</v>
      </c>
      <c r="H138" s="90" t="s">
        <v>396</v>
      </c>
      <c r="I138" s="294">
        <v>7.55</v>
      </c>
      <c r="J138" s="294">
        <v>21.19</v>
      </c>
      <c r="K138" s="294">
        <v>57.33</v>
      </c>
      <c r="L138" s="294">
        <v>414.68</v>
      </c>
      <c r="M138" s="237" t="s">
        <v>515</v>
      </c>
    </row>
    <row r="139" spans="1:13" ht="66.75" customHeight="1">
      <c r="A139" s="82"/>
      <c r="B139" s="82" t="s">
        <v>399</v>
      </c>
      <c r="C139" s="83">
        <v>1</v>
      </c>
      <c r="D139" s="236" t="s">
        <v>383</v>
      </c>
      <c r="E139" s="299">
        <v>114.78</v>
      </c>
      <c r="F139" s="84" t="s">
        <v>159</v>
      </c>
      <c r="G139" s="240" t="s">
        <v>159</v>
      </c>
      <c r="H139" s="90" t="s">
        <v>396</v>
      </c>
      <c r="I139" s="294">
        <v>14.4</v>
      </c>
      <c r="J139" s="294">
        <v>13.15</v>
      </c>
      <c r="K139" s="294">
        <v>37.46</v>
      </c>
      <c r="L139" s="294">
        <v>320.48</v>
      </c>
      <c r="M139" s="237" t="s">
        <v>516</v>
      </c>
    </row>
    <row r="140" spans="1:13" ht="68.25" customHeight="1">
      <c r="A140" s="82"/>
      <c r="B140" s="82" t="s">
        <v>400</v>
      </c>
      <c r="C140" s="83">
        <v>0.6</v>
      </c>
      <c r="D140" s="236" t="s">
        <v>401</v>
      </c>
      <c r="E140" s="299">
        <v>57.48</v>
      </c>
      <c r="F140" s="84" t="s">
        <v>159</v>
      </c>
      <c r="G140" s="240" t="s">
        <v>159</v>
      </c>
      <c r="H140" s="90" t="s">
        <v>396</v>
      </c>
      <c r="I140" s="294">
        <v>7.55</v>
      </c>
      <c r="J140" s="294">
        <v>14.74</v>
      </c>
      <c r="K140" s="294">
        <v>48.56</v>
      </c>
      <c r="L140" s="294">
        <v>330.3</v>
      </c>
      <c r="M140" s="237" t="s">
        <v>517</v>
      </c>
    </row>
    <row r="141" spans="1:13" ht="21.75" customHeight="1">
      <c r="A141" s="372" t="s">
        <v>402</v>
      </c>
      <c r="B141" s="372"/>
      <c r="C141" s="372"/>
      <c r="D141" s="372"/>
      <c r="E141" s="372"/>
      <c r="F141" s="372"/>
      <c r="G141" s="372"/>
      <c r="H141" s="372"/>
      <c r="I141" s="372"/>
      <c r="J141" s="372"/>
      <c r="K141" s="372"/>
      <c r="L141" s="372"/>
      <c r="M141" s="372"/>
    </row>
    <row r="142" spans="1:13" ht="72" customHeight="1">
      <c r="A142" s="82"/>
      <c r="B142" s="82" t="s">
        <v>403</v>
      </c>
      <c r="C142" s="83">
        <v>0.06</v>
      </c>
      <c r="D142" s="236" t="s">
        <v>404</v>
      </c>
      <c r="E142" s="299">
        <v>7.62</v>
      </c>
      <c r="F142" s="84" t="s">
        <v>159</v>
      </c>
      <c r="G142" s="240">
        <v>24</v>
      </c>
      <c r="H142" s="90" t="s">
        <v>370</v>
      </c>
      <c r="I142" s="294">
        <v>3.4</v>
      </c>
      <c r="J142" s="294">
        <v>17.7</v>
      </c>
      <c r="K142" s="294">
        <v>62.2</v>
      </c>
      <c r="L142" s="294">
        <v>415</v>
      </c>
      <c r="M142" s="366" t="s">
        <v>518</v>
      </c>
    </row>
    <row r="143" spans="1:13" ht="60.75" customHeight="1">
      <c r="A143" s="82"/>
      <c r="B143" s="82" t="s">
        <v>405</v>
      </c>
      <c r="C143" s="83">
        <v>0.18</v>
      </c>
      <c r="D143" s="236" t="s">
        <v>404</v>
      </c>
      <c r="E143" s="299">
        <v>22.98</v>
      </c>
      <c r="F143" s="84">
        <v>4820088481142</v>
      </c>
      <c r="G143" s="240" t="s">
        <v>159</v>
      </c>
      <c r="H143" s="90" t="s">
        <v>370</v>
      </c>
      <c r="I143" s="294">
        <v>3.4</v>
      </c>
      <c r="J143" s="294">
        <v>17.7</v>
      </c>
      <c r="K143" s="294">
        <v>62.2</v>
      </c>
      <c r="L143" s="294">
        <v>415</v>
      </c>
      <c r="M143" s="366"/>
    </row>
    <row r="144" spans="1:13" ht="75.75" customHeight="1">
      <c r="A144" s="82"/>
      <c r="B144" s="82" t="s">
        <v>406</v>
      </c>
      <c r="C144" s="83">
        <v>0.04</v>
      </c>
      <c r="D144" s="236" t="s">
        <v>308</v>
      </c>
      <c r="E144" s="299">
        <v>7.62</v>
      </c>
      <c r="F144" s="84" t="s">
        <v>159</v>
      </c>
      <c r="G144" s="240">
        <v>30</v>
      </c>
      <c r="H144" s="90" t="s">
        <v>370</v>
      </c>
      <c r="I144" s="294">
        <v>7.6</v>
      </c>
      <c r="J144" s="294">
        <v>20.5</v>
      </c>
      <c r="K144" s="294">
        <v>51.6</v>
      </c>
      <c r="L144" s="294">
        <v>383</v>
      </c>
      <c r="M144" s="366" t="s">
        <v>519</v>
      </c>
    </row>
    <row r="145" spans="1:13" ht="76.5" customHeight="1">
      <c r="A145" s="82"/>
      <c r="B145" s="82" t="s">
        <v>407</v>
      </c>
      <c r="C145" s="83">
        <v>0.16</v>
      </c>
      <c r="D145" s="236" t="s">
        <v>308</v>
      </c>
      <c r="E145" s="299">
        <v>22.98</v>
      </c>
      <c r="F145" s="84">
        <v>4820088481135</v>
      </c>
      <c r="G145" s="240" t="s">
        <v>159</v>
      </c>
      <c r="H145" s="90" t="s">
        <v>370</v>
      </c>
      <c r="I145" s="294">
        <v>7.6</v>
      </c>
      <c r="J145" s="294">
        <v>20.5</v>
      </c>
      <c r="K145" s="294">
        <v>51.6</v>
      </c>
      <c r="L145" s="294">
        <v>383</v>
      </c>
      <c r="M145" s="366"/>
    </row>
    <row r="146" spans="1:13" ht="71.25" customHeight="1">
      <c r="A146" s="235"/>
      <c r="B146" s="82" t="s">
        <v>408</v>
      </c>
      <c r="C146" s="83">
        <v>0.05</v>
      </c>
      <c r="D146" s="236" t="s">
        <v>308</v>
      </c>
      <c r="E146" s="299">
        <v>7.62</v>
      </c>
      <c r="F146" s="84" t="s">
        <v>159</v>
      </c>
      <c r="G146" s="240">
        <v>40</v>
      </c>
      <c r="H146" s="90" t="s">
        <v>370</v>
      </c>
      <c r="I146" s="294">
        <v>5.9</v>
      </c>
      <c r="J146" s="294">
        <v>10.199999999999999</v>
      </c>
      <c r="K146" s="294">
        <v>55.2</v>
      </c>
      <c r="L146" s="294">
        <v>332</v>
      </c>
      <c r="M146" s="378" t="s">
        <v>520</v>
      </c>
    </row>
    <row r="147" spans="1:13" ht="68.25" customHeight="1">
      <c r="A147" s="235"/>
      <c r="B147" s="82" t="s">
        <v>409</v>
      </c>
      <c r="C147" s="83">
        <v>0.15</v>
      </c>
      <c r="D147" s="236" t="s">
        <v>308</v>
      </c>
      <c r="E147" s="299">
        <v>22.98</v>
      </c>
      <c r="F147" s="84">
        <v>4820088481128</v>
      </c>
      <c r="G147" s="240" t="s">
        <v>159</v>
      </c>
      <c r="H147" s="90" t="s">
        <v>370</v>
      </c>
      <c r="I147" s="294">
        <v>5.9</v>
      </c>
      <c r="J147" s="294">
        <v>10.199999999999999</v>
      </c>
      <c r="K147" s="294">
        <v>55.2</v>
      </c>
      <c r="L147" s="294">
        <v>332</v>
      </c>
      <c r="M147" s="379"/>
    </row>
    <row r="148" spans="1:13" ht="70.5" customHeight="1">
      <c r="A148" s="82"/>
      <c r="B148" s="82" t="s">
        <v>410</v>
      </c>
      <c r="C148" s="83">
        <v>0.21</v>
      </c>
      <c r="D148" s="236" t="s">
        <v>308</v>
      </c>
      <c r="E148" s="299">
        <v>33.06</v>
      </c>
      <c r="F148" s="84">
        <v>4820088481159</v>
      </c>
      <c r="G148" s="240" t="s">
        <v>159</v>
      </c>
      <c r="H148" s="90" t="s">
        <v>370</v>
      </c>
      <c r="I148" s="294">
        <v>5.9</v>
      </c>
      <c r="J148" s="294">
        <v>10.199999999999999</v>
      </c>
      <c r="K148" s="294">
        <v>55.2</v>
      </c>
      <c r="L148" s="294">
        <v>332</v>
      </c>
      <c r="M148" s="380"/>
    </row>
    <row r="149" spans="1:13" ht="20.25" customHeight="1">
      <c r="A149" s="372" t="s">
        <v>411</v>
      </c>
      <c r="B149" s="372"/>
      <c r="C149" s="372"/>
      <c r="D149" s="372"/>
      <c r="E149" s="372"/>
      <c r="F149" s="372"/>
      <c r="G149" s="372"/>
      <c r="H149" s="372"/>
      <c r="I149" s="372"/>
      <c r="J149" s="372"/>
      <c r="K149" s="372"/>
      <c r="L149" s="372"/>
      <c r="M149" s="372"/>
    </row>
    <row r="150" spans="1:13" ht="30" customHeight="1">
      <c r="A150" s="358"/>
      <c r="B150" s="82" t="s">
        <v>412</v>
      </c>
      <c r="C150" s="83">
        <v>1</v>
      </c>
      <c r="D150" s="384" t="s">
        <v>362</v>
      </c>
      <c r="E150" s="299">
        <v>59.94</v>
      </c>
      <c r="F150" s="84" t="s">
        <v>159</v>
      </c>
      <c r="G150" s="240" t="s">
        <v>159</v>
      </c>
      <c r="H150" s="90" t="s">
        <v>413</v>
      </c>
      <c r="I150" s="294">
        <v>5.9</v>
      </c>
      <c r="J150" s="294">
        <v>19.5</v>
      </c>
      <c r="K150" s="294">
        <v>66.5</v>
      </c>
      <c r="L150" s="294">
        <v>462</v>
      </c>
      <c r="M150" s="366" t="s">
        <v>521</v>
      </c>
    </row>
    <row r="151" spans="1:13">
      <c r="A151" s="358"/>
      <c r="B151" s="82" t="s">
        <v>414</v>
      </c>
      <c r="C151" s="83">
        <v>0.25</v>
      </c>
      <c r="D151" s="384"/>
      <c r="E151" s="299">
        <v>16.5</v>
      </c>
      <c r="F151" s="84" t="s">
        <v>159</v>
      </c>
      <c r="G151" s="240" t="s">
        <v>159</v>
      </c>
      <c r="H151" s="90" t="s">
        <v>413</v>
      </c>
      <c r="I151" s="294">
        <v>5.9</v>
      </c>
      <c r="J151" s="294">
        <v>19.5</v>
      </c>
      <c r="K151" s="294">
        <v>66.5</v>
      </c>
      <c r="L151" s="294">
        <v>462</v>
      </c>
      <c r="M151" s="366"/>
    </row>
    <row r="152" spans="1:13">
      <c r="A152" s="358"/>
      <c r="B152" s="82" t="s">
        <v>414</v>
      </c>
      <c r="C152" s="83">
        <v>0.5</v>
      </c>
      <c r="D152" s="384"/>
      <c r="E152" s="299">
        <v>30.72</v>
      </c>
      <c r="F152" s="84" t="s">
        <v>159</v>
      </c>
      <c r="G152" s="240" t="s">
        <v>159</v>
      </c>
      <c r="H152" s="90" t="s">
        <v>413</v>
      </c>
      <c r="I152" s="294">
        <v>5.9</v>
      </c>
      <c r="J152" s="294">
        <v>19.5</v>
      </c>
      <c r="K152" s="294">
        <v>66.5</v>
      </c>
      <c r="L152" s="294">
        <v>462</v>
      </c>
      <c r="M152" s="366"/>
    </row>
    <row r="153" spans="1:13" ht="20.100000000000001" customHeight="1">
      <c r="A153" s="358"/>
      <c r="B153" s="82" t="s">
        <v>416</v>
      </c>
      <c r="C153" s="83">
        <v>1</v>
      </c>
      <c r="D153" s="384" t="s">
        <v>362</v>
      </c>
      <c r="E153" s="299">
        <v>52.26</v>
      </c>
      <c r="F153" s="84" t="s">
        <v>159</v>
      </c>
      <c r="G153" s="240" t="s">
        <v>159</v>
      </c>
      <c r="H153" s="90" t="s">
        <v>413</v>
      </c>
      <c r="I153" s="294">
        <v>6.3</v>
      </c>
      <c r="J153" s="294">
        <v>21.6</v>
      </c>
      <c r="K153" s="294">
        <v>67.900000000000006</v>
      </c>
      <c r="L153" s="294">
        <v>463</v>
      </c>
      <c r="M153" s="366" t="s">
        <v>522</v>
      </c>
    </row>
    <row r="154" spans="1:13" ht="20.100000000000001" customHeight="1">
      <c r="A154" s="358"/>
      <c r="B154" s="82" t="s">
        <v>417</v>
      </c>
      <c r="C154" s="83">
        <v>0.6</v>
      </c>
      <c r="D154" s="384"/>
      <c r="E154" s="299">
        <v>35.76</v>
      </c>
      <c r="F154" s="84">
        <v>4820088481852</v>
      </c>
      <c r="G154" s="240" t="s">
        <v>159</v>
      </c>
      <c r="H154" s="90" t="s">
        <v>413</v>
      </c>
      <c r="I154" s="294">
        <v>6.3</v>
      </c>
      <c r="J154" s="294">
        <v>21.6</v>
      </c>
      <c r="K154" s="294">
        <v>67.900000000000006</v>
      </c>
      <c r="L154" s="294">
        <v>463</v>
      </c>
      <c r="M154" s="366"/>
    </row>
    <row r="155" spans="1:13" ht="20.100000000000001" customHeight="1">
      <c r="A155" s="358"/>
      <c r="B155" s="82" t="s">
        <v>417</v>
      </c>
      <c r="C155" s="83">
        <v>0.2</v>
      </c>
      <c r="D155" s="384"/>
      <c r="E155" s="299">
        <v>12.78</v>
      </c>
      <c r="F155" s="84">
        <v>4820088481869</v>
      </c>
      <c r="G155" s="240" t="s">
        <v>159</v>
      </c>
      <c r="H155" s="90" t="s">
        <v>413</v>
      </c>
      <c r="I155" s="294">
        <v>6.3</v>
      </c>
      <c r="J155" s="294">
        <v>21.6</v>
      </c>
      <c r="K155" s="294">
        <v>67.900000000000006</v>
      </c>
      <c r="L155" s="294">
        <v>463</v>
      </c>
      <c r="M155" s="366"/>
    </row>
    <row r="156" spans="1:13" ht="32.1" customHeight="1">
      <c r="A156" s="358"/>
      <c r="B156" s="82" t="s">
        <v>418</v>
      </c>
      <c r="C156" s="83">
        <v>1</v>
      </c>
      <c r="D156" s="384" t="s">
        <v>358</v>
      </c>
      <c r="E156" s="299">
        <v>51</v>
      </c>
      <c r="F156" s="84" t="s">
        <v>159</v>
      </c>
      <c r="G156" s="240" t="s">
        <v>159</v>
      </c>
      <c r="H156" s="90" t="s">
        <v>413</v>
      </c>
      <c r="I156" s="294">
        <v>5.71</v>
      </c>
      <c r="J156" s="294">
        <v>16.46</v>
      </c>
      <c r="K156" s="294">
        <v>68.510000000000005</v>
      </c>
      <c r="L156" s="294">
        <v>423.5</v>
      </c>
      <c r="M156" s="366" t="s">
        <v>523</v>
      </c>
    </row>
    <row r="157" spans="1:13" ht="27" customHeight="1">
      <c r="A157" s="358"/>
      <c r="B157" s="82" t="s">
        <v>419</v>
      </c>
      <c r="C157" s="83">
        <v>0.3</v>
      </c>
      <c r="D157" s="384"/>
      <c r="E157" s="299">
        <v>17.82</v>
      </c>
      <c r="F157" s="84">
        <v>4820088481593</v>
      </c>
      <c r="G157" s="240" t="s">
        <v>159</v>
      </c>
      <c r="H157" s="90" t="s">
        <v>413</v>
      </c>
      <c r="I157" s="294">
        <v>5.71</v>
      </c>
      <c r="J157" s="294">
        <v>16.46</v>
      </c>
      <c r="K157" s="294">
        <v>68.510000000000005</v>
      </c>
      <c r="L157" s="294">
        <v>423.5</v>
      </c>
      <c r="M157" s="366"/>
    </row>
    <row r="158" spans="1:13" ht="27.75" customHeight="1">
      <c r="A158" s="358"/>
      <c r="B158" s="82" t="s">
        <v>420</v>
      </c>
      <c r="C158" s="83">
        <v>1</v>
      </c>
      <c r="D158" s="384" t="s">
        <v>362</v>
      </c>
      <c r="E158" s="299">
        <v>70.2</v>
      </c>
      <c r="F158" s="84" t="s">
        <v>159</v>
      </c>
      <c r="G158" s="240" t="s">
        <v>159</v>
      </c>
      <c r="H158" s="90" t="s">
        <v>415</v>
      </c>
      <c r="I158" s="294">
        <v>10.1</v>
      </c>
      <c r="J158" s="294">
        <v>30.7</v>
      </c>
      <c r="K158" s="294">
        <v>56.6</v>
      </c>
      <c r="L158" s="294">
        <v>518</v>
      </c>
      <c r="M158" s="366" t="s">
        <v>514</v>
      </c>
    </row>
    <row r="159" spans="1:13" ht="27.75" customHeight="1">
      <c r="A159" s="358"/>
      <c r="B159" s="82" t="s">
        <v>421</v>
      </c>
      <c r="C159" s="83">
        <v>0.2</v>
      </c>
      <c r="D159" s="384"/>
      <c r="E159" s="299">
        <v>15.24</v>
      </c>
      <c r="F159" s="84">
        <v>4820088481968</v>
      </c>
      <c r="G159" s="240" t="s">
        <v>159</v>
      </c>
      <c r="H159" s="90" t="s">
        <v>415</v>
      </c>
      <c r="I159" s="294">
        <v>10.1</v>
      </c>
      <c r="J159" s="294">
        <v>30.7</v>
      </c>
      <c r="K159" s="294">
        <v>56.6</v>
      </c>
      <c r="L159" s="294">
        <v>518</v>
      </c>
      <c r="M159" s="366"/>
    </row>
    <row r="160" spans="1:13" ht="27.75" customHeight="1">
      <c r="A160" s="358"/>
      <c r="B160" s="82" t="s">
        <v>421</v>
      </c>
      <c r="C160" s="83">
        <v>0.5</v>
      </c>
      <c r="D160" s="384"/>
      <c r="E160" s="299">
        <v>35.94</v>
      </c>
      <c r="F160" s="84" t="s">
        <v>159</v>
      </c>
      <c r="G160" s="240" t="s">
        <v>159</v>
      </c>
      <c r="H160" s="90" t="s">
        <v>415</v>
      </c>
      <c r="I160" s="294">
        <v>10.1</v>
      </c>
      <c r="J160" s="294">
        <v>30.7</v>
      </c>
      <c r="K160" s="294">
        <v>56.6</v>
      </c>
      <c r="L160" s="294">
        <v>518</v>
      </c>
      <c r="M160" s="366"/>
    </row>
    <row r="161" spans="1:13" ht="18" customHeight="1">
      <c r="A161" s="358"/>
      <c r="B161" s="82" t="s">
        <v>422</v>
      </c>
      <c r="C161" s="83">
        <v>1</v>
      </c>
      <c r="D161" s="384" t="s">
        <v>362</v>
      </c>
      <c r="E161" s="299">
        <v>76.44</v>
      </c>
      <c r="F161" s="84" t="s">
        <v>159</v>
      </c>
      <c r="G161" s="240" t="s">
        <v>159</v>
      </c>
      <c r="H161" s="90" t="s">
        <v>413</v>
      </c>
      <c r="I161" s="294">
        <v>10.5</v>
      </c>
      <c r="J161" s="294">
        <v>26.6</v>
      </c>
      <c r="K161" s="294">
        <v>54.55</v>
      </c>
      <c r="L161" s="294">
        <v>486.8</v>
      </c>
      <c r="M161" s="366" t="s">
        <v>524</v>
      </c>
    </row>
    <row r="162" spans="1:13" ht="18" customHeight="1">
      <c r="A162" s="358"/>
      <c r="B162" s="82" t="s">
        <v>423</v>
      </c>
      <c r="C162" s="83">
        <v>0.2</v>
      </c>
      <c r="D162" s="384"/>
      <c r="E162" s="299">
        <v>16.559999999999999</v>
      </c>
      <c r="F162" s="84">
        <v>4820088481951</v>
      </c>
      <c r="G162" s="240" t="s">
        <v>159</v>
      </c>
      <c r="H162" s="90" t="s">
        <v>413</v>
      </c>
      <c r="I162" s="294">
        <v>10.5</v>
      </c>
      <c r="J162" s="294">
        <v>26.6</v>
      </c>
      <c r="K162" s="294">
        <v>54.55</v>
      </c>
      <c r="L162" s="294">
        <v>486.8</v>
      </c>
      <c r="M162" s="366"/>
    </row>
    <row r="163" spans="1:13" ht="18" customHeight="1">
      <c r="A163" s="358"/>
      <c r="B163" s="82" t="s">
        <v>423</v>
      </c>
      <c r="C163" s="83">
        <v>0.5</v>
      </c>
      <c r="D163" s="384"/>
      <c r="E163" s="299">
        <v>39.299999999999997</v>
      </c>
      <c r="F163" s="84" t="s">
        <v>159</v>
      </c>
      <c r="G163" s="240" t="s">
        <v>159</v>
      </c>
      <c r="H163" s="90" t="s">
        <v>413</v>
      </c>
      <c r="I163" s="294">
        <v>10.5</v>
      </c>
      <c r="J163" s="294">
        <v>26.6</v>
      </c>
      <c r="K163" s="294">
        <v>54.55</v>
      </c>
      <c r="L163" s="294">
        <v>486.8</v>
      </c>
      <c r="M163" s="366"/>
    </row>
    <row r="164" spans="1:13" ht="18.75" customHeight="1">
      <c r="A164" s="388" t="s">
        <v>424</v>
      </c>
      <c r="B164" s="388"/>
      <c r="C164" s="388"/>
      <c r="D164" s="388"/>
      <c r="E164" s="388"/>
      <c r="F164" s="388"/>
      <c r="G164" s="388"/>
      <c r="H164" s="388"/>
      <c r="I164" s="388"/>
      <c r="J164" s="388"/>
      <c r="K164" s="388"/>
      <c r="L164" s="388"/>
      <c r="M164" s="388"/>
    </row>
    <row r="165" spans="1:13" ht="52.5" customHeight="1">
      <c r="A165" s="82"/>
      <c r="B165" s="82" t="s">
        <v>425</v>
      </c>
      <c r="C165" s="83">
        <v>0.5</v>
      </c>
      <c r="D165" s="236" t="s">
        <v>362</v>
      </c>
      <c r="E165" s="299">
        <v>27.18</v>
      </c>
      <c r="F165" s="84">
        <v>4820088481708</v>
      </c>
      <c r="G165" s="240" t="s">
        <v>159</v>
      </c>
      <c r="H165" s="90" t="s">
        <v>426</v>
      </c>
      <c r="I165" s="294">
        <v>7.2</v>
      </c>
      <c r="J165" s="294">
        <v>7.3</v>
      </c>
      <c r="K165" s="294">
        <v>72.400000000000006</v>
      </c>
      <c r="L165" s="294">
        <v>367.8</v>
      </c>
      <c r="M165" s="237" t="s">
        <v>525</v>
      </c>
    </row>
    <row r="166" spans="1:13" ht="54" customHeight="1">
      <c r="A166" s="82"/>
      <c r="B166" s="82" t="s">
        <v>427</v>
      </c>
      <c r="C166" s="83">
        <v>0.5</v>
      </c>
      <c r="D166" s="236" t="s">
        <v>362</v>
      </c>
      <c r="E166" s="299">
        <v>27.18</v>
      </c>
      <c r="F166" s="84">
        <v>4820088481692</v>
      </c>
      <c r="G166" s="240" t="s">
        <v>159</v>
      </c>
      <c r="H166" s="90" t="s">
        <v>426</v>
      </c>
      <c r="I166" s="294">
        <v>8</v>
      </c>
      <c r="J166" s="294">
        <v>5.33</v>
      </c>
      <c r="K166" s="294">
        <v>73.23</v>
      </c>
      <c r="L166" s="294">
        <v>358.41</v>
      </c>
      <c r="M166" s="237" t="s">
        <v>526</v>
      </c>
    </row>
    <row r="167" spans="1:13" ht="65.25" customHeight="1">
      <c r="A167" s="82"/>
      <c r="B167" s="82" t="s">
        <v>428</v>
      </c>
      <c r="C167" s="83">
        <v>0.5</v>
      </c>
      <c r="D167" s="236" t="s">
        <v>358</v>
      </c>
      <c r="E167" s="299">
        <v>59.52</v>
      </c>
      <c r="F167" s="84" t="s">
        <v>159</v>
      </c>
      <c r="G167" s="240" t="s">
        <v>159</v>
      </c>
      <c r="H167" s="90" t="s">
        <v>426</v>
      </c>
      <c r="I167" s="294">
        <v>7</v>
      </c>
      <c r="J167" s="294">
        <v>5</v>
      </c>
      <c r="K167" s="294">
        <v>63.7</v>
      </c>
      <c r="L167" s="294">
        <v>327.9</v>
      </c>
      <c r="M167" s="237" t="s">
        <v>527</v>
      </c>
    </row>
  </sheetData>
  <mergeCells count="115">
    <mergeCell ref="A114:A115"/>
    <mergeCell ref="D114:D115"/>
    <mergeCell ref="M114:M115"/>
    <mergeCell ref="A116:A118"/>
    <mergeCell ref="D116:D118"/>
    <mergeCell ref="M116:M118"/>
    <mergeCell ref="M68:M69"/>
    <mergeCell ref="A75:A76"/>
    <mergeCell ref="M75:M76"/>
    <mergeCell ref="A83:A84"/>
    <mergeCell ref="M83:M84"/>
    <mergeCell ref="A85:M85"/>
    <mergeCell ref="A88:A89"/>
    <mergeCell ref="M88:M89"/>
    <mergeCell ref="A111:A113"/>
    <mergeCell ref="D111:D113"/>
    <mergeCell ref="M111:M113"/>
    <mergeCell ref="A164:M164"/>
    <mergeCell ref="A150:A152"/>
    <mergeCell ref="D150:D152"/>
    <mergeCell ref="M150:M152"/>
    <mergeCell ref="A153:A155"/>
    <mergeCell ref="D153:D155"/>
    <mergeCell ref="M153:M155"/>
    <mergeCell ref="A135:M135"/>
    <mergeCell ref="A141:M141"/>
    <mergeCell ref="M142:M143"/>
    <mergeCell ref="M144:M145"/>
    <mergeCell ref="M146:M148"/>
    <mergeCell ref="A149:M149"/>
    <mergeCell ref="A161:A163"/>
    <mergeCell ref="D161:D163"/>
    <mergeCell ref="M161:M163"/>
    <mergeCell ref="A156:A157"/>
    <mergeCell ref="D156:D157"/>
    <mergeCell ref="M156:M157"/>
    <mergeCell ref="A158:A160"/>
    <mergeCell ref="D158:D160"/>
    <mergeCell ref="M158:M160"/>
    <mergeCell ref="A131:A133"/>
    <mergeCell ref="D131:D133"/>
    <mergeCell ref="M131:M133"/>
    <mergeCell ref="A119:A122"/>
    <mergeCell ref="D119:D122"/>
    <mergeCell ref="M119:M122"/>
    <mergeCell ref="A123:A124"/>
    <mergeCell ref="D123:D124"/>
    <mergeCell ref="M123:M124"/>
    <mergeCell ref="A125:A126"/>
    <mergeCell ref="D125:D126"/>
    <mergeCell ref="M125:M126"/>
    <mergeCell ref="A127:A128"/>
    <mergeCell ref="D127:D128"/>
    <mergeCell ref="M127:M128"/>
    <mergeCell ref="A129:A130"/>
    <mergeCell ref="D129:D130"/>
    <mergeCell ref="M129:M130"/>
    <mergeCell ref="A98:A99"/>
    <mergeCell ref="M98:M99"/>
    <mergeCell ref="A100:A101"/>
    <mergeCell ref="M100:M101"/>
    <mergeCell ref="A105:A106"/>
    <mergeCell ref="M105:M106"/>
    <mergeCell ref="A107:M107"/>
    <mergeCell ref="A108:A110"/>
    <mergeCell ref="D108:D110"/>
    <mergeCell ref="M108:M110"/>
    <mergeCell ref="G16:G20"/>
    <mergeCell ref="M16:M20"/>
    <mergeCell ref="A21:A24"/>
    <mergeCell ref="G21:G24"/>
    <mergeCell ref="M21:M24"/>
    <mergeCell ref="A91:M91"/>
    <mergeCell ref="A92:A96"/>
    <mergeCell ref="G92:G96"/>
    <mergeCell ref="A97:M97"/>
    <mergeCell ref="A49:A53"/>
    <mergeCell ref="M49:M53"/>
    <mergeCell ref="G50:G53"/>
    <mergeCell ref="A32:A36"/>
    <mergeCell ref="G32:G36"/>
    <mergeCell ref="M32:M36"/>
    <mergeCell ref="A41:A43"/>
    <mergeCell ref="M41:M43"/>
    <mergeCell ref="A44:A46"/>
    <mergeCell ref="M44:M46"/>
    <mergeCell ref="A55:M55"/>
    <mergeCell ref="A57:A59"/>
    <mergeCell ref="G57:G59"/>
    <mergeCell ref="M57:M59"/>
    <mergeCell ref="A68:A69"/>
    <mergeCell ref="A30:A31"/>
    <mergeCell ref="G30:G31"/>
    <mergeCell ref="M30:M31"/>
    <mergeCell ref="F6:G6"/>
    <mergeCell ref="C7:H7"/>
    <mergeCell ref="A8:H8"/>
    <mergeCell ref="A10:M10"/>
    <mergeCell ref="A11:A15"/>
    <mergeCell ref="G11:G15"/>
    <mergeCell ref="M11:M15"/>
    <mergeCell ref="A1:B7"/>
    <mergeCell ref="C2:E2"/>
    <mergeCell ref="F2:G2"/>
    <mergeCell ref="C3:E3"/>
    <mergeCell ref="F3:G3"/>
    <mergeCell ref="C4:E4"/>
    <mergeCell ref="F4:G4"/>
    <mergeCell ref="C5:E5"/>
    <mergeCell ref="F5:G5"/>
    <mergeCell ref="C6:E6"/>
    <mergeCell ref="A25:A29"/>
    <mergeCell ref="G25:G29"/>
    <mergeCell ref="M25:M29"/>
    <mergeCell ref="A16:A20"/>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1</vt:i4>
      </vt:variant>
    </vt:vector>
  </HeadingPairs>
  <TitlesOfParts>
    <vt:vector size="6" baseType="lpstr">
      <vt:lpstr>ЧЕРНІВЕЦЬКИЙ ХЛІБОКОМБІНАТ</vt:lpstr>
      <vt:lpstr>ПЕРШИЙ СТОЛИЧНИЙ ХЛІБОЗАВОД</vt:lpstr>
      <vt:lpstr>Теремно </vt:lpstr>
      <vt:lpstr>Бердичівський хлібозавод</vt:lpstr>
      <vt:lpstr>Івано-Франківський</vt:lpstr>
      <vt:lpstr>'Бердичівський хлібозавод'!Excel_BuiltIn_Print_Area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Boruk Oleksandra</dc:creator>
  <dc:description/>
  <cp:lastModifiedBy>Admin</cp:lastModifiedBy>
  <cp:revision>1</cp:revision>
  <dcterms:created xsi:type="dcterms:W3CDTF">2019-05-28T13:39:28Z</dcterms:created>
  <dcterms:modified xsi:type="dcterms:W3CDTF">2019-11-04T14:05:57Z</dcterms:modified>
  <dc:language>ru-RU</dc:language>
</cp:coreProperties>
</file>